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200" windowHeight="10665" activeTab="2"/>
  </bookViews>
  <sheets>
    <sheet name="1-4 лс " sheetId="1" r:id="rId1"/>
    <sheet name="5-9лс" sheetId="3" r:id="rId2"/>
    <sheet name="зпр" sheetId="4" r:id="rId3"/>
    <sheet name=" 1-4ус" sheetId="5" r:id="rId4"/>
    <sheet name="5-8ус" sheetId="6" r:id="rId5"/>
    <sheet name="лс 5-9 ФГОС" sheetId="7" r:id="rId6"/>
    <sheet name="ус 5-9ФГОС" sheetId="9" r:id="rId7"/>
  </sheets>
  <calcPr calcId="144525" refMode="R1C1"/>
</workbook>
</file>

<file path=xl/calcChain.xml><?xml version="1.0" encoding="utf-8"?>
<calcChain xmlns="http://schemas.openxmlformats.org/spreadsheetml/2006/main">
  <c r="E19" i="9" l="1"/>
  <c r="E33" i="9" s="1"/>
  <c r="J32" i="9"/>
  <c r="J30" i="9"/>
  <c r="J28" i="9"/>
  <c r="K28" i="9" s="1"/>
  <c r="K27" i="9"/>
  <c r="K26" i="9"/>
  <c r="H21" i="9"/>
  <c r="G21" i="9"/>
  <c r="F21" i="9"/>
  <c r="J20" i="9"/>
  <c r="J17" i="9"/>
  <c r="J15" i="9"/>
  <c r="J14" i="9"/>
  <c r="J13" i="9"/>
  <c r="J11" i="9"/>
  <c r="J9" i="9"/>
  <c r="J8" i="9"/>
  <c r="J5" i="9"/>
  <c r="J33" i="9" l="1"/>
  <c r="K41" i="7"/>
  <c r="J41" i="7"/>
  <c r="E40" i="7"/>
  <c r="J40" i="7" s="1"/>
  <c r="K40" i="7" s="1"/>
  <c r="J36" i="7"/>
  <c r="K36" i="7" s="1"/>
  <c r="J35" i="7"/>
  <c r="K35" i="7" s="1"/>
  <c r="J34" i="7"/>
  <c r="K34" i="7" s="1"/>
  <c r="J33" i="7"/>
  <c r="K33" i="7" s="1"/>
  <c r="J31" i="7"/>
  <c r="K31" i="7" s="1"/>
  <c r="J30" i="7"/>
  <c r="K30" i="7" s="1"/>
  <c r="J28" i="7"/>
  <c r="K28" i="7" s="1"/>
  <c r="J22" i="7"/>
  <c r="K22" i="7" s="1"/>
  <c r="J21" i="7"/>
  <c r="K21" i="7" s="1"/>
  <c r="J20" i="7"/>
  <c r="J18" i="7"/>
  <c r="J16" i="7"/>
  <c r="J15" i="7"/>
  <c r="J9" i="7"/>
  <c r="J7" i="7"/>
  <c r="J6" i="7"/>
  <c r="J5" i="7"/>
  <c r="H18" i="3" l="1"/>
  <c r="H19" i="3"/>
  <c r="H33" i="3" s="1"/>
  <c r="I33" i="1" l="1"/>
  <c r="J33" i="1" s="1"/>
  <c r="I40" i="4"/>
  <c r="J40" i="4" s="1"/>
  <c r="I38" i="4"/>
  <c r="J38" i="4" s="1"/>
  <c r="I37" i="4"/>
  <c r="J37" i="4" s="1"/>
  <c r="E16" i="6" l="1"/>
  <c r="I31" i="5" l="1"/>
  <c r="J31" i="5" s="1"/>
  <c r="I29" i="5"/>
  <c r="I28" i="5"/>
  <c r="J27" i="5"/>
  <c r="I27" i="5"/>
  <c r="J26" i="5"/>
  <c r="I26" i="5"/>
  <c r="J25" i="5"/>
  <c r="I25" i="5"/>
  <c r="H20" i="5"/>
  <c r="H32" i="5" s="1"/>
  <c r="G20" i="5"/>
  <c r="G32" i="5" s="1"/>
  <c r="F20" i="5"/>
  <c r="F32" i="5" s="1"/>
  <c r="E20" i="5"/>
  <c r="E32" i="5" s="1"/>
  <c r="I19" i="5"/>
  <c r="I17" i="5"/>
  <c r="J17" i="5" s="1"/>
  <c r="I15" i="5"/>
  <c r="J15" i="5" s="1"/>
  <c r="I14" i="5"/>
  <c r="J14" i="5" s="1"/>
  <c r="I13" i="5"/>
  <c r="I12" i="5"/>
  <c r="I11" i="5"/>
  <c r="J9" i="5"/>
  <c r="I9" i="5"/>
  <c r="J8" i="5"/>
  <c r="I8" i="5"/>
  <c r="I5" i="5"/>
  <c r="I32" i="5" l="1"/>
  <c r="I41" i="4"/>
  <c r="J41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J28" i="4"/>
  <c r="I28" i="4"/>
  <c r="I25" i="4"/>
  <c r="J25" i="4" s="1"/>
  <c r="I24" i="4"/>
  <c r="J24" i="4" s="1"/>
  <c r="I22" i="4"/>
  <c r="J22" i="4" s="1"/>
  <c r="H21" i="4"/>
  <c r="G21" i="4"/>
  <c r="F21" i="4"/>
  <c r="E21" i="4"/>
  <c r="I19" i="4"/>
  <c r="J19" i="4" s="1"/>
  <c r="I18" i="4"/>
  <c r="J18" i="4" s="1"/>
  <c r="I16" i="4"/>
  <c r="J16" i="4" s="1"/>
  <c r="J15" i="4"/>
  <c r="I15" i="4"/>
  <c r="I13" i="4"/>
  <c r="J13" i="4" s="1"/>
  <c r="I11" i="4"/>
  <c r="J11" i="4" s="1"/>
  <c r="I9" i="4"/>
  <c r="J9" i="4" s="1"/>
  <c r="J8" i="4"/>
  <c r="I8" i="4"/>
  <c r="I7" i="4"/>
  <c r="J7" i="4" s="1"/>
  <c r="I6" i="4"/>
  <c r="J6" i="4" s="1"/>
  <c r="I21" i="4" l="1"/>
  <c r="J21" i="4" s="1"/>
  <c r="J34" i="3"/>
  <c r="K34" i="3" s="1"/>
  <c r="I32" i="3"/>
  <c r="F32" i="3"/>
  <c r="J31" i="3"/>
  <c r="K31" i="3" s="1"/>
  <c r="J30" i="3"/>
  <c r="K30" i="3" s="1"/>
  <c r="J29" i="3"/>
  <c r="K29" i="3" s="1"/>
  <c r="J28" i="3"/>
  <c r="K28" i="3" s="1"/>
  <c r="J27" i="3"/>
  <c r="K27" i="3" s="1"/>
  <c r="J25" i="3"/>
  <c r="K25" i="3" s="1"/>
  <c r="J23" i="3"/>
  <c r="K23" i="3" s="1"/>
  <c r="J22" i="3"/>
  <c r="K22" i="3" s="1"/>
  <c r="J21" i="3"/>
  <c r="K21" i="3" s="1"/>
  <c r="J20" i="3"/>
  <c r="K20" i="3" s="1"/>
  <c r="I18" i="3"/>
  <c r="I19" i="3" s="1"/>
  <c r="I33" i="3" s="1"/>
  <c r="G18" i="3"/>
  <c r="G19" i="3" s="1"/>
  <c r="G33" i="3" s="1"/>
  <c r="F18" i="3"/>
  <c r="F19" i="3" s="1"/>
  <c r="F33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19" i="3" l="1"/>
  <c r="K19" i="3" s="1"/>
  <c r="J33" i="3"/>
  <c r="K33" i="3" s="1"/>
  <c r="J18" i="3"/>
  <c r="K18" i="3" s="1"/>
  <c r="J38" i="1" l="1"/>
  <c r="I38" i="1"/>
  <c r="J22" i="1"/>
  <c r="J21" i="1"/>
  <c r="J20" i="1"/>
  <c r="G17" i="1" l="1"/>
  <c r="H17" i="1" l="1"/>
  <c r="I31" i="1" l="1"/>
  <c r="J31" i="1" s="1"/>
  <c r="F17" i="1" l="1"/>
  <c r="I17" i="1" s="1"/>
  <c r="J17" i="1" l="1"/>
  <c r="E37" i="1"/>
  <c r="I37" i="1" s="1"/>
  <c r="I32" i="1"/>
  <c r="J32" i="1" s="1"/>
  <c r="I30" i="1"/>
  <c r="J30" i="1" s="1"/>
  <c r="I28" i="1"/>
  <c r="J28" i="1" s="1"/>
  <c r="I27" i="1" l="1"/>
  <c r="J27" i="1" s="1"/>
  <c r="I18" i="1"/>
  <c r="J18" i="1" s="1"/>
  <c r="I25" i="1"/>
  <c r="I16" i="1"/>
  <c r="J16" i="1" s="1"/>
  <c r="I14" i="1"/>
  <c r="J14" i="1" s="1"/>
  <c r="I12" i="1"/>
  <c r="J12" i="1" s="1"/>
  <c r="I11" i="1"/>
  <c r="J11" i="1" s="1"/>
  <c r="I9" i="1"/>
  <c r="J9" i="1" s="1"/>
  <c r="I8" i="1"/>
  <c r="J8" i="1" s="1"/>
  <c r="J25" i="1" l="1"/>
  <c r="J37" i="1"/>
  <c r="I7" i="1"/>
  <c r="J7" i="1" s="1"/>
  <c r="I6" i="1"/>
  <c r="J6" i="1" s="1"/>
  <c r="I5" i="1"/>
  <c r="J5" i="1" s="1"/>
</calcChain>
</file>

<file path=xl/sharedStrings.xml><?xml version="1.0" encoding="utf-8"?>
<sst xmlns="http://schemas.openxmlformats.org/spreadsheetml/2006/main" count="254" uniqueCount="144">
  <si>
    <t>Предметные области</t>
  </si>
  <si>
    <t>Учебные предметы</t>
  </si>
  <si>
    <t xml:space="preserve">Количество часов </t>
  </si>
  <si>
    <t>Всего</t>
  </si>
  <si>
    <t>1.1.Русский язык</t>
  </si>
  <si>
    <t>1.2.Чтение</t>
  </si>
  <si>
    <t>1.3.Речевая практика</t>
  </si>
  <si>
    <t>1.Язык и речевая практика</t>
  </si>
  <si>
    <t>2.1.Математика</t>
  </si>
  <si>
    <t>2.Математика</t>
  </si>
  <si>
    <t>3.Естествознание</t>
  </si>
  <si>
    <t>3.1.Мир природы и человек</t>
  </si>
  <si>
    <t>4.1.Музыка</t>
  </si>
  <si>
    <t>4.2.Изобразительное искусство</t>
  </si>
  <si>
    <t>4.Искусство</t>
  </si>
  <si>
    <t>5.Физическая культура</t>
  </si>
  <si>
    <t>5.1.Физическая культура</t>
  </si>
  <si>
    <t>6.Технология</t>
  </si>
  <si>
    <t>6.1.Ручной труд</t>
  </si>
  <si>
    <t>ИТОГО:</t>
  </si>
  <si>
    <t>Часть, формируемая участниками образовательных отношений</t>
  </si>
  <si>
    <t>Максимально допустимая годовая нагрузка (при 5-дневной неделе)</t>
  </si>
  <si>
    <t>Коррекционно-развивающая область (коррекционные занятия)</t>
  </si>
  <si>
    <t>Ритмика</t>
  </si>
  <si>
    <t>Развитие психомоторики и сенсорных процессов</t>
  </si>
  <si>
    <t>Логопедическое занятие</t>
  </si>
  <si>
    <t>Внеурочная деятельность</t>
  </si>
  <si>
    <t>Итого к финансированию:</t>
  </si>
  <si>
    <t>Лечебная физкультура (ЛФК)</t>
  </si>
  <si>
    <t>итого год</t>
  </si>
  <si>
    <t>Русский язык</t>
  </si>
  <si>
    <t>Чтение</t>
  </si>
  <si>
    <t>Математика</t>
  </si>
  <si>
    <t xml:space="preserve">Учебный план начального общего образования обучающихся с умственной отсталостью (интеллектуальными нарушениями) по ФГОС, 1 вариант, 1-4 классы </t>
  </si>
  <si>
    <t>Обязательная часть</t>
  </si>
  <si>
    <t xml:space="preserve">Чтение </t>
  </si>
  <si>
    <t>Развитие речи</t>
  </si>
  <si>
    <t>Музыка и пение</t>
  </si>
  <si>
    <t>Изобразительное искусство</t>
  </si>
  <si>
    <t>Физическая культура</t>
  </si>
  <si>
    <t>Физическая  культура</t>
  </si>
  <si>
    <t>Трудовая подготовка</t>
  </si>
  <si>
    <t>Трудовое обучение</t>
  </si>
  <si>
    <t>Основы безопасности жизнедеятельности</t>
  </si>
  <si>
    <t>Максимальная нагрузка на 1 ученика</t>
  </si>
  <si>
    <r>
      <rPr>
        <b/>
        <sz val="11"/>
        <color indexed="8"/>
        <rFont val="Times New Roman"/>
        <family val="1"/>
        <charset val="204"/>
      </rPr>
      <t>Внеурочная деятельность</t>
    </r>
    <r>
      <rPr>
        <sz val="11"/>
        <color indexed="8"/>
        <rFont val="Times New Roman"/>
        <family val="1"/>
        <charset val="204"/>
      </rPr>
      <t xml:space="preserve"> (включая коррекционно-развивающую область)</t>
    </r>
  </si>
  <si>
    <t>Коррекционная подготовка</t>
  </si>
  <si>
    <t>Коррекционные курсы</t>
  </si>
  <si>
    <t>Другие направления внеурочной деятельности</t>
  </si>
  <si>
    <t>Общее количество всех часов с учетом деления</t>
  </si>
  <si>
    <t>Инвариантная часть</t>
  </si>
  <si>
    <t>Образовательные курсы</t>
  </si>
  <si>
    <t>Природоведение</t>
  </si>
  <si>
    <t>Биология</t>
  </si>
  <si>
    <t>География</t>
  </si>
  <si>
    <t>История Отечества</t>
  </si>
  <si>
    <t>Обществознание</t>
  </si>
  <si>
    <t>Профессионально-трудовое обучение</t>
  </si>
  <si>
    <t>Количество часов инвариантной части</t>
  </si>
  <si>
    <t>Количество часов с учетом деления</t>
  </si>
  <si>
    <t>Компонент образовательной организации</t>
  </si>
  <si>
    <t>Математика и конструирование</t>
  </si>
  <si>
    <t>Социально-бытовая ориентировка</t>
  </si>
  <si>
    <t>Этика</t>
  </si>
  <si>
    <t xml:space="preserve"> Учебный план начального общего образования обучающихся с задержкой психического развития  по ФГОС НОО ОВЗ 1-4 классы</t>
  </si>
  <si>
    <t>Количество часов в неделю по классам</t>
  </si>
  <si>
    <t>Филология</t>
  </si>
  <si>
    <t>Литературное чтение</t>
  </si>
  <si>
    <t>Иностранный язык</t>
  </si>
  <si>
    <t>-</t>
  </si>
  <si>
    <t>Математика и информатика</t>
  </si>
  <si>
    <t xml:space="preserve">Математика </t>
  </si>
  <si>
    <t>Обществознание и естествознание</t>
  </si>
  <si>
    <t>Окружающий мир</t>
  </si>
  <si>
    <t>Основы религиозных культур и светской этики</t>
  </si>
  <si>
    <t>Искусство</t>
  </si>
  <si>
    <t>Музыка</t>
  </si>
  <si>
    <t>Технология</t>
  </si>
  <si>
    <t>Итого</t>
  </si>
  <si>
    <t>Максимально допустимая недельная нагрузка (при 5-дневной учебной неделе)</t>
  </si>
  <si>
    <t>Внеурочная деятельность (включая коррекционно-развивающую область)</t>
  </si>
  <si>
    <t>Коррекционно-развивающая область</t>
  </si>
  <si>
    <t>Направления внеурочной деятельности</t>
  </si>
  <si>
    <t>Всего к финансированию</t>
  </si>
  <si>
    <t xml:space="preserve">Учебный план начального общего образования обучающихся с умственной отсталостью (интеллектуальными нарушениями) по ФГОС, 2 вариант, 1-4 классы  </t>
  </si>
  <si>
    <t>1.1.Речь и альтернативная коммуникация</t>
  </si>
  <si>
    <t>2.1.Математические представления</t>
  </si>
  <si>
    <t>3.Окружающий мир</t>
  </si>
  <si>
    <t>3.1.Окружающий природный мир</t>
  </si>
  <si>
    <t>3.2.Человек</t>
  </si>
  <si>
    <t>3.3.Домоводство</t>
  </si>
  <si>
    <t>3.4.Окружающий социальный мир</t>
  </si>
  <si>
    <t>4.1.Музыка и движение</t>
  </si>
  <si>
    <t>4.2.Изобразительная деятельность</t>
  </si>
  <si>
    <t>5.1.Адаптивная физкультура</t>
  </si>
  <si>
    <t>7.Коррекционно-развивающие занятия</t>
  </si>
  <si>
    <t>Максимально допустимая  нагрузка (при 5-дневной неделе)</t>
  </si>
  <si>
    <t>1.Сенсорное развитие</t>
  </si>
  <si>
    <t>2.Предметно-практические действия</t>
  </si>
  <si>
    <t>3.Двигательное развитие</t>
  </si>
  <si>
    <t>4.Альтернативная коммуникация</t>
  </si>
  <si>
    <t>Итого коррекционные курсы</t>
  </si>
  <si>
    <t>Учебный план специальных(коррекционных) классов для обучающихся</t>
  </si>
  <si>
    <t xml:space="preserve">с умеренной, тяжёлой и глубокой умственной отсталостью, тяжёлыми </t>
  </si>
  <si>
    <t>и множественными нарушениями развития</t>
  </si>
  <si>
    <t>МБОУ "Осинская СОШ №1"</t>
  </si>
  <si>
    <t>учебные предметы</t>
  </si>
  <si>
    <t>кол-во часов в неделю</t>
  </si>
  <si>
    <t>Чтение и письмо</t>
  </si>
  <si>
    <t>Счёт</t>
  </si>
  <si>
    <t xml:space="preserve">Предметно-практическая деятельность. Конструирование. Ручной труд </t>
  </si>
  <si>
    <t>Хозяйственно-бытовой труд и привитие навыков самообслуживания</t>
  </si>
  <si>
    <t>Пение и ритмика</t>
  </si>
  <si>
    <t>Рисование</t>
  </si>
  <si>
    <t>Максимальная  нагрузка на 1 ученика</t>
  </si>
  <si>
    <t>Другие напрвления внеурочной деятельности (кружки, секции)</t>
  </si>
  <si>
    <t>Общее количество часов</t>
  </si>
  <si>
    <t>1к</t>
  </si>
  <si>
    <t>2к</t>
  </si>
  <si>
    <t>3к</t>
  </si>
  <si>
    <t>4к</t>
  </si>
  <si>
    <t>всего</t>
  </si>
  <si>
    <t xml:space="preserve">Учебный план начального общего образования обучающихся с умственной отсталостью (интеллектуальными нарушениями) по ФГОС, 1 вариант, 5-9 классы </t>
  </si>
  <si>
    <t>5к</t>
  </si>
  <si>
    <t>6к</t>
  </si>
  <si>
    <t>7к</t>
  </si>
  <si>
    <t>8к</t>
  </si>
  <si>
    <t>9к</t>
  </si>
  <si>
    <t>2.2.Информатика</t>
  </si>
  <si>
    <t>4.Человек и общество</t>
  </si>
  <si>
    <t>4.1.Мир истории</t>
  </si>
  <si>
    <t>3.2.Биология</t>
  </si>
  <si>
    <t xml:space="preserve">3.1.Природоведение  </t>
  </si>
  <si>
    <t>3.3.География</t>
  </si>
  <si>
    <t>4.2.Основы социальной жизни</t>
  </si>
  <si>
    <t>4.3.История Отечества</t>
  </si>
  <si>
    <t>5.1.Музыка</t>
  </si>
  <si>
    <t>5.2.Изобразительное искусство</t>
  </si>
  <si>
    <t>6.1.Физическая культура</t>
  </si>
  <si>
    <t>7.1.Профильный труд</t>
  </si>
  <si>
    <t xml:space="preserve">Учебный план начального общего образования обучающихся с умственной отсталостью (интеллектуальными нарушениями) по ФГОС, 2 вариант, 5-9 классы  </t>
  </si>
  <si>
    <t>6.1.Профильный труд</t>
  </si>
  <si>
    <t>6-9 кл.</t>
  </si>
  <si>
    <t>Учебный план по АООП для детей с умственной отсталостью (интеллектуальными нарушениями)  6-9 классы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</si>
</sst>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right"/>
    </xf>
    <xf numFmtId="0" fontId="3" fillId="3" borderId="1" xfId="0" applyFont="1" applyFill="1" applyBorder="1"/>
    <xf numFmtId="0" fontId="2" fillId="3" borderId="1" xfId="0" applyFont="1" applyFill="1" applyBorder="1"/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0" xfId="0" applyFont="1" applyBorder="1" applyAlignment="1">
      <alignment horizontal="left" vertical="distributed"/>
    </xf>
    <xf numFmtId="0" fontId="7" fillId="0" borderId="1" xfId="0" applyFont="1" applyBorder="1"/>
    <xf numFmtId="0" fontId="2" fillId="0" borderId="9" xfId="0" applyFont="1" applyBorder="1" applyAlignment="1">
      <alignment horizontal="center" vertical="distributed"/>
    </xf>
    <xf numFmtId="0" fontId="2" fillId="5" borderId="1" xfId="0" applyFont="1" applyFill="1" applyBorder="1"/>
    <xf numFmtId="0" fontId="2" fillId="5" borderId="9" xfId="0" applyFont="1" applyFill="1" applyBorder="1"/>
    <xf numFmtId="0" fontId="2" fillId="5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center" vertical="distributed"/>
    </xf>
    <xf numFmtId="0" fontId="0" fillId="0" borderId="1" xfId="0" applyBorder="1" applyAlignment="1">
      <alignment horizontal="center"/>
    </xf>
    <xf numFmtId="0" fontId="8" fillId="0" borderId="10" xfId="0" applyFont="1" applyBorder="1" applyAlignment="1">
      <alignment horizontal="right" vertical="distributed"/>
    </xf>
    <xf numFmtId="0" fontId="3" fillId="0" borderId="1" xfId="0" applyFont="1" applyBorder="1" applyAlignment="1">
      <alignment horizontal="right" vertical="center" wrapText="1"/>
    </xf>
    <xf numFmtId="0" fontId="10" fillId="0" borderId="1" xfId="0" applyFont="1" applyBorder="1"/>
    <xf numFmtId="0" fontId="3" fillId="4" borderId="8" xfId="0" applyFont="1" applyFill="1" applyBorder="1" applyAlignment="1">
      <alignment horizontal="right" vertical="center"/>
    </xf>
    <xf numFmtId="0" fontId="3" fillId="5" borderId="1" xfId="0" applyFont="1" applyFill="1" applyBorder="1"/>
    <xf numFmtId="0" fontId="0" fillId="5" borderId="1" xfId="0" applyFill="1" applyBorder="1" applyAlignment="1">
      <alignment horizontal="center"/>
    </xf>
    <xf numFmtId="0" fontId="3" fillId="0" borderId="8" xfId="0" applyFont="1" applyBorder="1" applyAlignment="1">
      <alignment horizontal="right" wrapText="1"/>
    </xf>
    <xf numFmtId="0" fontId="2" fillId="0" borderId="9" xfId="0" applyFont="1" applyBorder="1"/>
    <xf numFmtId="0" fontId="3" fillId="0" borderId="9" xfId="0" applyFont="1" applyBorder="1"/>
    <xf numFmtId="0" fontId="3" fillId="5" borderId="9" xfId="0" applyFont="1" applyFill="1" applyBorder="1"/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2" fillId="2" borderId="9" xfId="0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right" wrapText="1"/>
    </xf>
    <xf numFmtId="0" fontId="3" fillId="5" borderId="4" xfId="0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6" fillId="0" borderId="10" xfId="0" applyFont="1" applyBorder="1"/>
    <xf numFmtId="0" fontId="16" fillId="0" borderId="1" xfId="0" applyFont="1" applyBorder="1"/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4" fillId="6" borderId="7" xfId="0" applyFont="1" applyFill="1" applyBorder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8" xfId="0" applyFont="1" applyFill="1" applyBorder="1" applyAlignment="1">
      <alignment horizontal="left"/>
    </xf>
    <xf numFmtId="0" fontId="2" fillId="6" borderId="1" xfId="0" applyFont="1" applyFill="1" applyBorder="1"/>
    <xf numFmtId="0" fontId="3" fillId="6" borderId="1" xfId="0" applyFont="1" applyFill="1" applyBorder="1"/>
    <xf numFmtId="0" fontId="0" fillId="6" borderId="1" xfId="0" applyFill="1" applyBorder="1" applyAlignment="1">
      <alignment horizontal="right"/>
    </xf>
    <xf numFmtId="0" fontId="3" fillId="6" borderId="7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right" wrapText="1"/>
    </xf>
    <xf numFmtId="0" fontId="3" fillId="6" borderId="9" xfId="0" applyFont="1" applyFill="1" applyBorder="1"/>
    <xf numFmtId="0" fontId="2" fillId="6" borderId="9" xfId="0" applyFont="1" applyFill="1" applyBorder="1"/>
    <xf numFmtId="0" fontId="0" fillId="6" borderId="1" xfId="0" applyFill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0" xfId="0" applyFont="1" applyBorder="1"/>
    <xf numFmtId="0" fontId="0" fillId="0" borderId="0" xfId="0" applyFont="1"/>
    <xf numFmtId="0" fontId="3" fillId="0" borderId="1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3" fillId="0" borderId="10" xfId="0" applyFont="1" applyBorder="1" applyAlignment="1">
      <alignment horizontal="right" vertical="top"/>
    </xf>
    <xf numFmtId="0" fontId="2" fillId="0" borderId="10" xfId="0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0" xfId="0" applyFont="1" applyBorder="1" applyAlignment="1">
      <alignment horizontal="center"/>
    </xf>
    <xf numFmtId="0" fontId="3" fillId="2" borderId="9" xfId="0" applyFont="1" applyFill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6" borderId="9" xfId="0" applyFont="1" applyFill="1" applyBorder="1" applyAlignment="1"/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7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distributed"/>
    </xf>
    <xf numFmtId="0" fontId="5" fillId="0" borderId="2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wrapText="1"/>
    </xf>
    <xf numFmtId="0" fontId="3" fillId="0" borderId="9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5" borderId="3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4" fillId="2" borderId="3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13" fillId="0" borderId="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15" fillId="0" borderId="7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15" xfId="0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0" fontId="3" fillId="0" borderId="7" xfId="0" applyFont="1" applyBorder="1" applyAlignment="1"/>
    <xf numFmtId="0" fontId="2" fillId="0" borderId="8" xfId="0" applyFont="1" applyBorder="1" applyAlignment="1"/>
    <xf numFmtId="0" fontId="2" fillId="0" borderId="7" xfId="0" applyFont="1" applyBorder="1" applyAlignment="1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F4" sqref="F4:F38"/>
    </sheetView>
  </sheetViews>
  <sheetFormatPr defaultRowHeight="15" x14ac:dyDescent="0.25"/>
  <cols>
    <col min="2" max="2" width="12.140625" customWidth="1"/>
    <col min="4" max="4" width="11.85546875" customWidth="1"/>
    <col min="5" max="5" width="5.42578125" customWidth="1"/>
    <col min="6" max="8" width="5" customWidth="1"/>
    <col min="9" max="9" width="7.5703125" customWidth="1"/>
    <col min="10" max="10" width="11.140625" customWidth="1"/>
  </cols>
  <sheetData>
    <row r="1" spans="1:10" ht="15" customHeight="1" x14ac:dyDescent="0.25">
      <c r="A1" s="154" t="s">
        <v>33</v>
      </c>
      <c r="B1" s="155"/>
      <c r="C1" s="155"/>
      <c r="D1" s="155"/>
      <c r="E1" s="155"/>
      <c r="F1" s="155"/>
      <c r="G1" s="155"/>
      <c r="H1" s="155"/>
      <c r="I1" s="155"/>
      <c r="J1" s="156"/>
    </row>
    <row r="2" spans="1:10" ht="15" customHeight="1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9"/>
    </row>
    <row r="3" spans="1:10" x14ac:dyDescent="0.25">
      <c r="A3" s="169" t="s">
        <v>0</v>
      </c>
      <c r="B3" s="170"/>
      <c r="C3" s="169" t="s">
        <v>1</v>
      </c>
      <c r="D3" s="170"/>
      <c r="E3" s="160" t="s">
        <v>2</v>
      </c>
      <c r="F3" s="160"/>
      <c r="G3" s="160"/>
      <c r="H3" s="160"/>
      <c r="I3" s="173" t="s">
        <v>3</v>
      </c>
      <c r="J3" s="212" t="s">
        <v>29</v>
      </c>
    </row>
    <row r="4" spans="1:10" x14ac:dyDescent="0.25">
      <c r="A4" s="171"/>
      <c r="B4" s="172"/>
      <c r="C4" s="171"/>
      <c r="D4" s="172"/>
      <c r="E4" s="132" t="s">
        <v>117</v>
      </c>
      <c r="F4" s="135" t="s">
        <v>118</v>
      </c>
      <c r="G4" s="14" t="s">
        <v>119</v>
      </c>
      <c r="H4" s="58" t="s">
        <v>120</v>
      </c>
      <c r="I4" s="173"/>
      <c r="J4" s="212"/>
    </row>
    <row r="5" spans="1:10" x14ac:dyDescent="0.25">
      <c r="A5" s="174" t="s">
        <v>7</v>
      </c>
      <c r="B5" s="174"/>
      <c r="C5" s="161" t="s">
        <v>4</v>
      </c>
      <c r="D5" s="161"/>
      <c r="E5" s="12">
        <v>3</v>
      </c>
      <c r="F5" s="12">
        <v>3</v>
      </c>
      <c r="G5" s="12">
        <v>3</v>
      </c>
      <c r="H5" s="12">
        <v>3</v>
      </c>
      <c r="I5" s="1">
        <f>SUM(E5:H5)</f>
        <v>12</v>
      </c>
      <c r="J5" s="3">
        <f>I5*33</f>
        <v>396</v>
      </c>
    </row>
    <row r="6" spans="1:10" x14ac:dyDescent="0.25">
      <c r="A6" s="174"/>
      <c r="B6" s="174"/>
      <c r="C6" s="161" t="s">
        <v>5</v>
      </c>
      <c r="D6" s="161"/>
      <c r="E6" s="12">
        <v>3</v>
      </c>
      <c r="F6" s="12">
        <v>4</v>
      </c>
      <c r="G6" s="12">
        <v>4</v>
      </c>
      <c r="H6" s="12">
        <v>4</v>
      </c>
      <c r="I6" s="1">
        <f>SUM(E6:H6)</f>
        <v>15</v>
      </c>
      <c r="J6" s="3">
        <f t="shared" ref="J6:J17" si="0">I6*33</f>
        <v>495</v>
      </c>
    </row>
    <row r="7" spans="1:10" x14ac:dyDescent="0.25">
      <c r="A7" s="174"/>
      <c r="B7" s="174"/>
      <c r="C7" s="161" t="s">
        <v>6</v>
      </c>
      <c r="D7" s="161"/>
      <c r="E7" s="12">
        <v>2</v>
      </c>
      <c r="F7" s="12">
        <v>2</v>
      </c>
      <c r="G7" s="12">
        <v>2</v>
      </c>
      <c r="H7" s="12">
        <v>2</v>
      </c>
      <c r="I7" s="1">
        <f>SUM(E7:H7)</f>
        <v>8</v>
      </c>
      <c r="J7" s="3">
        <f t="shared" si="0"/>
        <v>264</v>
      </c>
    </row>
    <row r="8" spans="1:10" x14ac:dyDescent="0.25">
      <c r="A8" s="136" t="s">
        <v>9</v>
      </c>
      <c r="B8" s="138"/>
      <c r="C8" s="161" t="s">
        <v>8</v>
      </c>
      <c r="D8" s="161"/>
      <c r="E8" s="12">
        <v>3</v>
      </c>
      <c r="F8" s="12">
        <v>4</v>
      </c>
      <c r="G8" s="12">
        <v>4</v>
      </c>
      <c r="H8" s="12">
        <v>4</v>
      </c>
      <c r="I8" s="1">
        <f>SUM(E8:H8)</f>
        <v>15</v>
      </c>
      <c r="J8" s="3">
        <f t="shared" si="0"/>
        <v>495</v>
      </c>
    </row>
    <row r="9" spans="1:10" x14ac:dyDescent="0.25">
      <c r="A9" s="175" t="s">
        <v>10</v>
      </c>
      <c r="B9" s="176"/>
      <c r="C9" s="139" t="s">
        <v>11</v>
      </c>
      <c r="D9" s="141"/>
      <c r="E9" s="145">
        <v>2</v>
      </c>
      <c r="F9" s="295">
        <v>1</v>
      </c>
      <c r="G9" s="145">
        <v>1</v>
      </c>
      <c r="H9" s="145">
        <v>1</v>
      </c>
      <c r="I9" s="147">
        <f>SUM(E9:H9)</f>
        <v>5</v>
      </c>
      <c r="J9" s="210">
        <f t="shared" si="0"/>
        <v>165</v>
      </c>
    </row>
    <row r="10" spans="1:10" x14ac:dyDescent="0.25">
      <c r="A10" s="177"/>
      <c r="B10" s="178"/>
      <c r="C10" s="142"/>
      <c r="D10" s="144"/>
      <c r="E10" s="146"/>
      <c r="F10" s="295"/>
      <c r="G10" s="146"/>
      <c r="H10" s="146"/>
      <c r="I10" s="147"/>
      <c r="J10" s="211"/>
    </row>
    <row r="11" spans="1:10" x14ac:dyDescent="0.25">
      <c r="A11" s="163" t="s">
        <v>14</v>
      </c>
      <c r="B11" s="164"/>
      <c r="C11" s="161" t="s">
        <v>12</v>
      </c>
      <c r="D11" s="161"/>
      <c r="E11" s="12">
        <v>2</v>
      </c>
      <c r="F11" s="12">
        <v>1</v>
      </c>
      <c r="G11" s="14">
        <v>1</v>
      </c>
      <c r="H11" s="58">
        <v>1</v>
      </c>
      <c r="I11" s="2">
        <f>SUM(E11:H11)</f>
        <v>5</v>
      </c>
      <c r="J11" s="3">
        <f t="shared" si="0"/>
        <v>165</v>
      </c>
    </row>
    <row r="12" spans="1:10" x14ac:dyDescent="0.25">
      <c r="A12" s="165"/>
      <c r="B12" s="166"/>
      <c r="C12" s="162" t="s">
        <v>13</v>
      </c>
      <c r="D12" s="162"/>
      <c r="E12" s="145">
        <v>1</v>
      </c>
      <c r="F12" s="295">
        <v>1</v>
      </c>
      <c r="G12" s="145">
        <v>1</v>
      </c>
      <c r="H12" s="145">
        <v>1</v>
      </c>
      <c r="I12" s="147">
        <f>SUM(E12:H12)</f>
        <v>4</v>
      </c>
      <c r="J12" s="210">
        <f t="shared" si="0"/>
        <v>132</v>
      </c>
    </row>
    <row r="13" spans="1:10" x14ac:dyDescent="0.25">
      <c r="A13" s="167"/>
      <c r="B13" s="168"/>
      <c r="C13" s="162"/>
      <c r="D13" s="162"/>
      <c r="E13" s="146"/>
      <c r="F13" s="295"/>
      <c r="G13" s="146"/>
      <c r="H13" s="146"/>
      <c r="I13" s="147"/>
      <c r="J13" s="211"/>
    </row>
    <row r="14" spans="1:10" x14ac:dyDescent="0.25">
      <c r="A14" s="139" t="s">
        <v>15</v>
      </c>
      <c r="B14" s="141"/>
      <c r="C14" s="139" t="s">
        <v>16</v>
      </c>
      <c r="D14" s="141"/>
      <c r="E14" s="145">
        <v>3</v>
      </c>
      <c r="F14" s="295">
        <v>3</v>
      </c>
      <c r="G14" s="145">
        <v>3</v>
      </c>
      <c r="H14" s="145">
        <v>3</v>
      </c>
      <c r="I14" s="204">
        <f>SUM(E14:H14)</f>
        <v>12</v>
      </c>
      <c r="J14" s="210">
        <f t="shared" si="0"/>
        <v>396</v>
      </c>
    </row>
    <row r="15" spans="1:10" x14ac:dyDescent="0.25">
      <c r="A15" s="142"/>
      <c r="B15" s="144"/>
      <c r="C15" s="142"/>
      <c r="D15" s="144"/>
      <c r="E15" s="146"/>
      <c r="F15" s="295"/>
      <c r="G15" s="146"/>
      <c r="H15" s="146"/>
      <c r="I15" s="205"/>
      <c r="J15" s="211"/>
    </row>
    <row r="16" spans="1:10" x14ac:dyDescent="0.25">
      <c r="A16" s="136" t="s">
        <v>17</v>
      </c>
      <c r="B16" s="138"/>
      <c r="C16" s="136" t="s">
        <v>18</v>
      </c>
      <c r="D16" s="138"/>
      <c r="E16" s="12">
        <v>2</v>
      </c>
      <c r="F16" s="12">
        <v>1</v>
      </c>
      <c r="G16" s="12">
        <v>1</v>
      </c>
      <c r="H16" s="12">
        <v>1</v>
      </c>
      <c r="I16" s="1">
        <f>SUM(E16:H16)</f>
        <v>5</v>
      </c>
      <c r="J16" s="3">
        <f t="shared" si="0"/>
        <v>165</v>
      </c>
    </row>
    <row r="17" spans="1:10" x14ac:dyDescent="0.25">
      <c r="A17" s="151" t="s">
        <v>19</v>
      </c>
      <c r="B17" s="152"/>
      <c r="C17" s="152"/>
      <c r="D17" s="153"/>
      <c r="E17" s="4">
        <v>21</v>
      </c>
      <c r="F17" s="4">
        <f>SUM(F5:F16)</f>
        <v>20</v>
      </c>
      <c r="G17" s="4">
        <f>SUM(G5:G16)</f>
        <v>20</v>
      </c>
      <c r="H17" s="4">
        <f>SUM(H5:H16)</f>
        <v>20</v>
      </c>
      <c r="I17" s="5">
        <f>SUM(E17:H17)</f>
        <v>81</v>
      </c>
      <c r="J17" s="6">
        <f t="shared" si="0"/>
        <v>2673</v>
      </c>
    </row>
    <row r="18" spans="1:10" x14ac:dyDescent="0.25">
      <c r="A18" s="188" t="s">
        <v>20</v>
      </c>
      <c r="B18" s="189"/>
      <c r="C18" s="189"/>
      <c r="D18" s="190"/>
      <c r="E18" s="145">
        <v>0</v>
      </c>
      <c r="F18" s="295">
        <v>3</v>
      </c>
      <c r="G18" s="145">
        <v>3</v>
      </c>
      <c r="H18" s="145">
        <v>3</v>
      </c>
      <c r="I18" s="204">
        <f>SUM(E18:H18)</f>
        <v>9</v>
      </c>
      <c r="J18" s="212">
        <f>I18*34</f>
        <v>306</v>
      </c>
    </row>
    <row r="19" spans="1:10" x14ac:dyDescent="0.25">
      <c r="A19" s="191"/>
      <c r="B19" s="192"/>
      <c r="C19" s="192"/>
      <c r="D19" s="193"/>
      <c r="E19" s="146"/>
      <c r="F19" s="295"/>
      <c r="G19" s="146"/>
      <c r="H19" s="146"/>
      <c r="I19" s="205"/>
      <c r="J19" s="212"/>
    </row>
    <row r="20" spans="1:10" x14ac:dyDescent="0.25">
      <c r="A20" s="162" t="s">
        <v>30</v>
      </c>
      <c r="B20" s="162"/>
      <c r="C20" s="162"/>
      <c r="D20" s="162"/>
      <c r="E20" s="132"/>
      <c r="F20" s="135">
        <v>1</v>
      </c>
      <c r="G20" s="14">
        <v>1</v>
      </c>
      <c r="H20" s="58">
        <v>1</v>
      </c>
      <c r="I20" s="10">
        <v>3</v>
      </c>
      <c r="J20" s="11">
        <f>I20*34</f>
        <v>102</v>
      </c>
    </row>
    <row r="21" spans="1:10" x14ac:dyDescent="0.25">
      <c r="A21" s="162" t="s">
        <v>31</v>
      </c>
      <c r="B21" s="162"/>
      <c r="C21" s="162"/>
      <c r="D21" s="162"/>
      <c r="E21" s="132"/>
      <c r="F21" s="135">
        <v>1</v>
      </c>
      <c r="G21" s="14">
        <v>1</v>
      </c>
      <c r="H21" s="58">
        <v>1</v>
      </c>
      <c r="I21" s="10">
        <v>3</v>
      </c>
      <c r="J21" s="13">
        <f>I21*34</f>
        <v>102</v>
      </c>
    </row>
    <row r="22" spans="1:10" x14ac:dyDescent="0.25">
      <c r="A22" s="162" t="s">
        <v>32</v>
      </c>
      <c r="B22" s="162"/>
      <c r="C22" s="162"/>
      <c r="D22" s="162"/>
      <c r="E22" s="132"/>
      <c r="F22" s="135">
        <v>1</v>
      </c>
      <c r="G22" s="14">
        <v>1</v>
      </c>
      <c r="H22" s="58">
        <v>1</v>
      </c>
      <c r="I22" s="10">
        <v>3</v>
      </c>
      <c r="J22" s="13">
        <f>I22*34</f>
        <v>102</v>
      </c>
    </row>
    <row r="23" spans="1:10" x14ac:dyDescent="0.25">
      <c r="A23" s="194" t="s">
        <v>21</v>
      </c>
      <c r="B23" s="195"/>
      <c r="C23" s="195"/>
      <c r="D23" s="196"/>
      <c r="E23" s="185">
        <v>21</v>
      </c>
      <c r="F23" s="291">
        <v>23</v>
      </c>
      <c r="G23" s="200">
        <v>23</v>
      </c>
      <c r="H23" s="200">
        <v>23</v>
      </c>
      <c r="I23" s="206"/>
      <c r="J23" s="207"/>
    </row>
    <row r="24" spans="1:10" x14ac:dyDescent="0.25">
      <c r="A24" s="197"/>
      <c r="B24" s="198"/>
      <c r="C24" s="198"/>
      <c r="D24" s="199"/>
      <c r="E24" s="186"/>
      <c r="F24" s="291"/>
      <c r="G24" s="201"/>
      <c r="H24" s="201"/>
      <c r="I24" s="206"/>
      <c r="J24" s="207"/>
    </row>
    <row r="25" spans="1:10" x14ac:dyDescent="0.25">
      <c r="A25" s="179" t="s">
        <v>22</v>
      </c>
      <c r="B25" s="180"/>
      <c r="C25" s="180"/>
      <c r="D25" s="181"/>
      <c r="E25" s="185">
        <v>6</v>
      </c>
      <c r="F25" s="291">
        <v>6</v>
      </c>
      <c r="G25" s="200">
        <v>6</v>
      </c>
      <c r="H25" s="200">
        <v>6</v>
      </c>
      <c r="I25" s="202">
        <f>SUM(E25:H25)</f>
        <v>24</v>
      </c>
      <c r="J25" s="208">
        <f>I25*33</f>
        <v>792</v>
      </c>
    </row>
    <row r="26" spans="1:10" x14ac:dyDescent="0.25">
      <c r="A26" s="182"/>
      <c r="B26" s="183"/>
      <c r="C26" s="183"/>
      <c r="D26" s="184"/>
      <c r="E26" s="186"/>
      <c r="F26" s="291"/>
      <c r="G26" s="201"/>
      <c r="H26" s="201"/>
      <c r="I26" s="203"/>
      <c r="J26" s="209"/>
    </row>
    <row r="27" spans="1:10" x14ac:dyDescent="0.25">
      <c r="A27" s="136" t="s">
        <v>23</v>
      </c>
      <c r="B27" s="137"/>
      <c r="C27" s="137"/>
      <c r="D27" s="138"/>
      <c r="E27" s="12">
        <v>1</v>
      </c>
      <c r="F27" s="12">
        <v>1</v>
      </c>
      <c r="G27" s="12">
        <v>1</v>
      </c>
      <c r="H27" s="12">
        <v>1</v>
      </c>
      <c r="I27" s="1">
        <f>SUM(E27:H27)</f>
        <v>4</v>
      </c>
      <c r="J27" s="3">
        <f t="shared" ref="J27:J37" si="1">I27*33</f>
        <v>132</v>
      </c>
    </row>
    <row r="28" spans="1:10" x14ac:dyDescent="0.25">
      <c r="A28" s="139" t="s">
        <v>24</v>
      </c>
      <c r="B28" s="140"/>
      <c r="C28" s="140"/>
      <c r="D28" s="141"/>
      <c r="E28" s="145">
        <v>2</v>
      </c>
      <c r="F28" s="295">
        <v>2</v>
      </c>
      <c r="G28" s="145">
        <v>2</v>
      </c>
      <c r="H28" s="145">
        <v>2</v>
      </c>
      <c r="I28" s="204">
        <f>SUM(E28:H28)</f>
        <v>8</v>
      </c>
      <c r="J28" s="210">
        <f>I28*33</f>
        <v>264</v>
      </c>
    </row>
    <row r="29" spans="1:10" x14ac:dyDescent="0.25">
      <c r="A29" s="142"/>
      <c r="B29" s="143"/>
      <c r="C29" s="143"/>
      <c r="D29" s="144"/>
      <c r="E29" s="146"/>
      <c r="F29" s="295"/>
      <c r="G29" s="146"/>
      <c r="H29" s="146"/>
      <c r="I29" s="205"/>
      <c r="J29" s="211"/>
    </row>
    <row r="30" spans="1:10" x14ac:dyDescent="0.25">
      <c r="A30" s="136" t="s">
        <v>25</v>
      </c>
      <c r="B30" s="137"/>
      <c r="C30" s="137"/>
      <c r="D30" s="138"/>
      <c r="E30" s="12">
        <v>2</v>
      </c>
      <c r="F30" s="12">
        <v>2</v>
      </c>
      <c r="G30" s="12">
        <v>2</v>
      </c>
      <c r="H30" s="12">
        <v>2</v>
      </c>
      <c r="I30" s="1">
        <f>SUM(E30:H30)</f>
        <v>8</v>
      </c>
      <c r="J30" s="3">
        <f t="shared" si="1"/>
        <v>264</v>
      </c>
    </row>
    <row r="31" spans="1:10" x14ac:dyDescent="0.25">
      <c r="A31" s="136" t="s">
        <v>28</v>
      </c>
      <c r="B31" s="137"/>
      <c r="C31" s="137"/>
      <c r="D31" s="138"/>
      <c r="E31" s="12">
        <v>1</v>
      </c>
      <c r="F31" s="12">
        <v>1</v>
      </c>
      <c r="G31" s="12">
        <v>1</v>
      </c>
      <c r="H31" s="12">
        <v>1</v>
      </c>
      <c r="I31" s="1">
        <f>SUM(E31:H31)</f>
        <v>4</v>
      </c>
      <c r="J31" s="3">
        <f t="shared" si="1"/>
        <v>132</v>
      </c>
    </row>
    <row r="32" spans="1:10" x14ac:dyDescent="0.25">
      <c r="A32" s="151" t="s">
        <v>26</v>
      </c>
      <c r="B32" s="152"/>
      <c r="C32" s="152"/>
      <c r="D32" s="153"/>
      <c r="E32" s="4">
        <v>4</v>
      </c>
      <c r="F32" s="4">
        <v>4</v>
      </c>
      <c r="G32" s="4">
        <v>4</v>
      </c>
      <c r="H32" s="4">
        <v>4</v>
      </c>
      <c r="I32" s="5">
        <f>SUM(E32:H32)</f>
        <v>16</v>
      </c>
      <c r="J32" s="6">
        <f t="shared" si="1"/>
        <v>528</v>
      </c>
    </row>
    <row r="33" spans="1:10" x14ac:dyDescent="0.25">
      <c r="A33" s="81"/>
      <c r="B33" s="82"/>
      <c r="C33" s="82"/>
      <c r="D33" s="83"/>
      <c r="E33" s="79">
        <v>1</v>
      </c>
      <c r="F33" s="79">
        <v>1</v>
      </c>
      <c r="G33" s="79">
        <v>1</v>
      </c>
      <c r="H33" s="79">
        <v>1</v>
      </c>
      <c r="I33" s="78">
        <f>SUM(E33:H33)</f>
        <v>4</v>
      </c>
      <c r="J33" s="80">
        <f t="shared" si="1"/>
        <v>132</v>
      </c>
    </row>
    <row r="34" spans="1:10" x14ac:dyDescent="0.25">
      <c r="A34" s="81"/>
      <c r="B34" s="82"/>
      <c r="C34" s="82"/>
      <c r="D34" s="83"/>
      <c r="E34" s="79">
        <v>1</v>
      </c>
      <c r="F34" s="79">
        <v>1</v>
      </c>
      <c r="G34" s="79">
        <v>1</v>
      </c>
      <c r="H34" s="79">
        <v>1</v>
      </c>
      <c r="I34" s="78">
        <v>4</v>
      </c>
      <c r="J34" s="80">
        <v>132</v>
      </c>
    </row>
    <row r="35" spans="1:10" x14ac:dyDescent="0.25">
      <c r="A35" s="81"/>
      <c r="B35" s="82"/>
      <c r="C35" s="82"/>
      <c r="D35" s="83"/>
      <c r="E35" s="79">
        <v>1</v>
      </c>
      <c r="F35" s="79">
        <v>1</v>
      </c>
      <c r="G35" s="79">
        <v>1</v>
      </c>
      <c r="H35" s="79">
        <v>1</v>
      </c>
      <c r="I35" s="78">
        <v>4</v>
      </c>
      <c r="J35" s="80">
        <v>132</v>
      </c>
    </row>
    <row r="36" spans="1:10" x14ac:dyDescent="0.25">
      <c r="A36" s="81"/>
      <c r="B36" s="82"/>
      <c r="C36" s="82"/>
      <c r="D36" s="83"/>
      <c r="E36" s="79">
        <v>1</v>
      </c>
      <c r="F36" s="79">
        <v>1</v>
      </c>
      <c r="G36" s="79">
        <v>1</v>
      </c>
      <c r="H36" s="79">
        <v>1</v>
      </c>
      <c r="I36" s="78">
        <v>4</v>
      </c>
      <c r="J36" s="80">
        <v>132</v>
      </c>
    </row>
    <row r="37" spans="1:10" ht="24.6" customHeight="1" x14ac:dyDescent="0.25">
      <c r="A37" s="148" t="s">
        <v>27</v>
      </c>
      <c r="B37" s="149"/>
      <c r="C37" s="149"/>
      <c r="D37" s="150"/>
      <c r="E37" s="7">
        <f>E23+E25+E32</f>
        <v>31</v>
      </c>
      <c r="F37" s="7">
        <v>33</v>
      </c>
      <c r="G37" s="7">
        <v>33</v>
      </c>
      <c r="H37" s="7">
        <v>33</v>
      </c>
      <c r="I37" s="8">
        <f>SUM(E37:H37)</f>
        <v>130</v>
      </c>
      <c r="J37" s="9">
        <f t="shared" si="1"/>
        <v>4290</v>
      </c>
    </row>
    <row r="38" spans="1:10" ht="18" customHeight="1" x14ac:dyDescent="0.25">
      <c r="A38" s="160" t="s">
        <v>19</v>
      </c>
      <c r="B38" s="160"/>
      <c r="C38" s="160"/>
      <c r="D38" s="160"/>
      <c r="E38" s="12">
        <v>31</v>
      </c>
      <c r="F38" s="12">
        <v>33</v>
      </c>
      <c r="G38" s="12">
        <v>33</v>
      </c>
      <c r="H38" s="12">
        <v>33</v>
      </c>
      <c r="I38" s="1">
        <f>SUM(E38:H38)</f>
        <v>130</v>
      </c>
      <c r="J38" s="1">
        <f>(E38+F38)*33+(G38+H38)*34</f>
        <v>4356</v>
      </c>
    </row>
    <row r="39" spans="1:10" ht="34.5" customHeight="1" x14ac:dyDescent="0.25"/>
    <row r="40" spans="1:10" ht="15" customHeight="1" x14ac:dyDescent="0.25"/>
    <row r="42" spans="1:10" ht="25.9" customHeight="1" x14ac:dyDescent="0.25"/>
    <row r="43" spans="1:10" ht="12.75" customHeight="1" x14ac:dyDescent="0.25"/>
    <row r="45" spans="1:10" ht="39.75" customHeight="1" x14ac:dyDescent="0.25"/>
    <row r="46" spans="1:10" ht="18.75" customHeight="1" x14ac:dyDescent="0.25"/>
    <row r="47" spans="1:10" ht="15" customHeight="1" x14ac:dyDescent="0.25"/>
    <row r="48" spans="1:10" ht="15" customHeight="1" x14ac:dyDescent="0.25"/>
    <row r="49" ht="12" customHeight="1" x14ac:dyDescent="0.25"/>
  </sheetData>
  <mergeCells count="77">
    <mergeCell ref="J23:J24"/>
    <mergeCell ref="J25:J26"/>
    <mergeCell ref="J28:J29"/>
    <mergeCell ref="J3:J4"/>
    <mergeCell ref="J18:J19"/>
    <mergeCell ref="J9:J10"/>
    <mergeCell ref="J12:J13"/>
    <mergeCell ref="J14:J15"/>
    <mergeCell ref="H12:H13"/>
    <mergeCell ref="H14:H15"/>
    <mergeCell ref="H18:H19"/>
    <mergeCell ref="I12:I13"/>
    <mergeCell ref="I23:I24"/>
    <mergeCell ref="I14:I15"/>
    <mergeCell ref="I18:I19"/>
    <mergeCell ref="I28:I29"/>
    <mergeCell ref="H28:H29"/>
    <mergeCell ref="G25:G26"/>
    <mergeCell ref="G28:G29"/>
    <mergeCell ref="H25:H26"/>
    <mergeCell ref="G23:G24"/>
    <mergeCell ref="H23:H24"/>
    <mergeCell ref="I25:I26"/>
    <mergeCell ref="E14:E15"/>
    <mergeCell ref="F14:F15"/>
    <mergeCell ref="A25:D26"/>
    <mergeCell ref="E25:E26"/>
    <mergeCell ref="F25:F26"/>
    <mergeCell ref="A16:B16"/>
    <mergeCell ref="C16:D16"/>
    <mergeCell ref="A17:D17"/>
    <mergeCell ref="A18:D19"/>
    <mergeCell ref="E18:E19"/>
    <mergeCell ref="A23:D24"/>
    <mergeCell ref="E23:E24"/>
    <mergeCell ref="F18:F19"/>
    <mergeCell ref="F23:F24"/>
    <mergeCell ref="A3:B4"/>
    <mergeCell ref="C3:D4"/>
    <mergeCell ref="E3:H3"/>
    <mergeCell ref="I3:I4"/>
    <mergeCell ref="E9:E10"/>
    <mergeCell ref="F9:F10"/>
    <mergeCell ref="I9:I10"/>
    <mergeCell ref="C6:D6"/>
    <mergeCell ref="C7:D7"/>
    <mergeCell ref="A5:B7"/>
    <mergeCell ref="C8:D8"/>
    <mergeCell ref="C5:D5"/>
    <mergeCell ref="A8:B8"/>
    <mergeCell ref="A9:B10"/>
    <mergeCell ref="C9:D10"/>
    <mergeCell ref="H9:H10"/>
    <mergeCell ref="A1:J2"/>
    <mergeCell ref="A38:D38"/>
    <mergeCell ref="C11:D11"/>
    <mergeCell ref="C12:D13"/>
    <mergeCell ref="A11:B13"/>
    <mergeCell ref="C14:D15"/>
    <mergeCell ref="A20:D20"/>
    <mergeCell ref="A21:D21"/>
    <mergeCell ref="A22:D22"/>
    <mergeCell ref="G9:G10"/>
    <mergeCell ref="G12:G13"/>
    <mergeCell ref="G14:G15"/>
    <mergeCell ref="G18:G19"/>
    <mergeCell ref="A14:B15"/>
    <mergeCell ref="E12:E13"/>
    <mergeCell ref="F12:F13"/>
    <mergeCell ref="A27:D27"/>
    <mergeCell ref="A28:D29"/>
    <mergeCell ref="E28:E29"/>
    <mergeCell ref="F28:F29"/>
    <mergeCell ref="A37:D37"/>
    <mergeCell ref="A32:D32"/>
    <mergeCell ref="A31:D31"/>
    <mergeCell ref="A30:D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M15" sqref="M15"/>
    </sheetView>
  </sheetViews>
  <sheetFormatPr defaultRowHeight="15" x14ac:dyDescent="0.25"/>
  <cols>
    <col min="1" max="1" width="7" customWidth="1"/>
    <col min="2" max="2" width="9.140625" hidden="1" customWidth="1"/>
    <col min="3" max="3" width="20.28515625" customWidth="1"/>
    <col min="4" max="4" width="19.28515625" customWidth="1"/>
  </cols>
  <sheetData>
    <row r="1" spans="1:11" x14ac:dyDescent="0.25">
      <c r="A1" s="169" t="s">
        <v>143</v>
      </c>
      <c r="B1" s="216"/>
      <c r="C1" s="216"/>
      <c r="D1" s="216"/>
      <c r="E1" s="216"/>
      <c r="F1" s="216"/>
      <c r="G1" s="216"/>
      <c r="H1" s="216"/>
      <c r="I1" s="216"/>
      <c r="J1" s="216"/>
      <c r="K1" s="170"/>
    </row>
    <row r="2" spans="1:11" x14ac:dyDescent="0.25">
      <c r="A2" s="171"/>
      <c r="B2" s="217"/>
      <c r="C2" s="217"/>
      <c r="D2" s="217"/>
      <c r="E2" s="217"/>
      <c r="F2" s="217"/>
      <c r="G2" s="217"/>
      <c r="H2" s="217"/>
      <c r="I2" s="217"/>
      <c r="J2" s="217"/>
      <c r="K2" s="172"/>
    </row>
    <row r="3" spans="1:11" x14ac:dyDescent="0.25">
      <c r="A3" s="218" t="s">
        <v>50</v>
      </c>
      <c r="B3" s="219"/>
      <c r="C3" s="222" t="s">
        <v>51</v>
      </c>
      <c r="D3" s="224" t="s">
        <v>1</v>
      </c>
      <c r="E3" s="226"/>
      <c r="F3" s="227"/>
      <c r="G3" s="227"/>
      <c r="H3" s="227"/>
      <c r="I3" s="227"/>
      <c r="J3" s="227"/>
      <c r="K3" s="228"/>
    </row>
    <row r="4" spans="1:11" x14ac:dyDescent="0.25">
      <c r="A4" s="218"/>
      <c r="B4" s="219"/>
      <c r="C4" s="222"/>
      <c r="D4" s="225"/>
      <c r="E4" s="31">
        <v>5</v>
      </c>
      <c r="F4" s="31">
        <v>6</v>
      </c>
      <c r="G4" s="12">
        <v>7</v>
      </c>
      <c r="H4" s="12">
        <v>8</v>
      </c>
      <c r="I4" s="1">
        <v>9</v>
      </c>
      <c r="J4" s="15" t="s">
        <v>142</v>
      </c>
      <c r="K4" s="32" t="s">
        <v>29</v>
      </c>
    </row>
    <row r="5" spans="1:11" x14ac:dyDescent="0.25">
      <c r="A5" s="218"/>
      <c r="B5" s="219"/>
      <c r="C5" s="222"/>
      <c r="D5" s="18" t="s">
        <v>30</v>
      </c>
      <c r="E5" s="33"/>
      <c r="F5" s="33">
        <v>4</v>
      </c>
      <c r="G5" s="12">
        <v>4</v>
      </c>
      <c r="H5" s="12">
        <v>4</v>
      </c>
      <c r="I5" s="1">
        <v>3</v>
      </c>
      <c r="J5" s="1">
        <f t="shared" ref="J5:J23" si="0">SUM(E5:I5)</f>
        <v>15</v>
      </c>
      <c r="K5" s="32">
        <f>J5*34</f>
        <v>510</v>
      </c>
    </row>
    <row r="6" spans="1:11" x14ac:dyDescent="0.25">
      <c r="A6" s="218"/>
      <c r="B6" s="219"/>
      <c r="C6" s="222"/>
      <c r="D6" s="1" t="s">
        <v>35</v>
      </c>
      <c r="E6" s="12"/>
      <c r="F6" s="12">
        <v>4</v>
      </c>
      <c r="G6" s="35">
        <v>3</v>
      </c>
      <c r="H6" s="12">
        <v>3</v>
      </c>
      <c r="I6" s="1">
        <v>3</v>
      </c>
      <c r="J6" s="1">
        <f t="shared" si="0"/>
        <v>13</v>
      </c>
      <c r="K6" s="32">
        <f>J6*34</f>
        <v>442</v>
      </c>
    </row>
    <row r="7" spans="1:11" x14ac:dyDescent="0.25">
      <c r="A7" s="218"/>
      <c r="B7" s="219"/>
      <c r="C7" s="222"/>
      <c r="D7" s="1" t="s">
        <v>32</v>
      </c>
      <c r="E7" s="12"/>
      <c r="F7" s="12">
        <v>5</v>
      </c>
      <c r="G7" s="12">
        <v>5</v>
      </c>
      <c r="H7" s="12">
        <v>5</v>
      </c>
      <c r="I7" s="1">
        <v>4</v>
      </c>
      <c r="J7" s="1">
        <f t="shared" si="0"/>
        <v>19</v>
      </c>
      <c r="K7" s="32">
        <f>J7*34</f>
        <v>646</v>
      </c>
    </row>
    <row r="8" spans="1:11" x14ac:dyDescent="0.25">
      <c r="A8" s="218"/>
      <c r="B8" s="219"/>
      <c r="C8" s="222"/>
      <c r="D8" s="1" t="s">
        <v>52</v>
      </c>
      <c r="E8" s="12"/>
      <c r="F8" s="12"/>
      <c r="G8" s="12"/>
      <c r="H8" s="12"/>
      <c r="I8" s="1"/>
      <c r="J8" s="1">
        <f t="shared" si="0"/>
        <v>0</v>
      </c>
      <c r="K8" s="32">
        <f>J8*34</f>
        <v>0</v>
      </c>
    </row>
    <row r="9" spans="1:11" x14ac:dyDescent="0.25">
      <c r="A9" s="218"/>
      <c r="B9" s="219"/>
      <c r="C9" s="222"/>
      <c r="D9" s="1" t="s">
        <v>53</v>
      </c>
      <c r="E9" s="12"/>
      <c r="F9" s="12">
        <v>2</v>
      </c>
      <c r="G9" s="12">
        <v>2</v>
      </c>
      <c r="H9" s="12">
        <v>2</v>
      </c>
      <c r="I9" s="1">
        <v>2</v>
      </c>
      <c r="J9" s="1">
        <f t="shared" si="0"/>
        <v>8</v>
      </c>
      <c r="K9" s="32">
        <f t="shared" ref="K9:K23" si="1">J9*34</f>
        <v>272</v>
      </c>
    </row>
    <row r="10" spans="1:11" x14ac:dyDescent="0.25">
      <c r="A10" s="218"/>
      <c r="B10" s="219"/>
      <c r="C10" s="222"/>
      <c r="D10" s="1" t="s">
        <v>54</v>
      </c>
      <c r="E10" s="12"/>
      <c r="F10" s="12">
        <v>2</v>
      </c>
      <c r="G10" s="12">
        <v>2</v>
      </c>
      <c r="H10" s="12">
        <v>2</v>
      </c>
      <c r="I10" s="1">
        <v>2</v>
      </c>
      <c r="J10" s="1">
        <f t="shared" si="0"/>
        <v>8</v>
      </c>
      <c r="K10" s="32">
        <f t="shared" si="1"/>
        <v>272</v>
      </c>
    </row>
    <row r="11" spans="1:11" x14ac:dyDescent="0.25">
      <c r="A11" s="218"/>
      <c r="B11" s="219"/>
      <c r="C11" s="222"/>
      <c r="D11" s="1" t="s">
        <v>55</v>
      </c>
      <c r="E11" s="12"/>
      <c r="F11" s="12"/>
      <c r="G11" s="12">
        <v>2</v>
      </c>
      <c r="H11" s="12">
        <v>2</v>
      </c>
      <c r="I11" s="1">
        <v>2</v>
      </c>
      <c r="J11" s="1">
        <f t="shared" si="0"/>
        <v>6</v>
      </c>
      <c r="K11" s="32">
        <f t="shared" si="1"/>
        <v>204</v>
      </c>
    </row>
    <row r="12" spans="1:11" x14ac:dyDescent="0.25">
      <c r="A12" s="218"/>
      <c r="B12" s="219"/>
      <c r="C12" s="222"/>
      <c r="D12" s="1" t="s">
        <v>56</v>
      </c>
      <c r="E12" s="12"/>
      <c r="F12" s="12"/>
      <c r="G12" s="12"/>
      <c r="H12" s="12">
        <v>1</v>
      </c>
      <c r="I12" s="1">
        <v>1</v>
      </c>
      <c r="J12" s="1">
        <f t="shared" si="0"/>
        <v>2</v>
      </c>
      <c r="K12" s="32">
        <f t="shared" si="1"/>
        <v>68</v>
      </c>
    </row>
    <row r="13" spans="1:11" x14ac:dyDescent="0.25">
      <c r="A13" s="218"/>
      <c r="B13" s="219"/>
      <c r="C13" s="222"/>
      <c r="D13" s="1" t="s">
        <v>37</v>
      </c>
      <c r="E13" s="12"/>
      <c r="F13" s="12">
        <v>1</v>
      </c>
      <c r="G13" s="12">
        <v>1</v>
      </c>
      <c r="H13" s="12">
        <v>1</v>
      </c>
      <c r="I13" s="1"/>
      <c r="J13" s="1">
        <f t="shared" si="0"/>
        <v>3</v>
      </c>
      <c r="K13" s="32">
        <f t="shared" si="1"/>
        <v>102</v>
      </c>
    </row>
    <row r="14" spans="1:11" ht="30" x14ac:dyDescent="0.25">
      <c r="A14" s="218"/>
      <c r="B14" s="219"/>
      <c r="C14" s="223"/>
      <c r="D14" s="24" t="s">
        <v>38</v>
      </c>
      <c r="E14" s="12"/>
      <c r="F14" s="12">
        <v>1</v>
      </c>
      <c r="G14" s="12">
        <v>1</v>
      </c>
      <c r="H14" s="12"/>
      <c r="I14" s="1"/>
      <c r="J14" s="1">
        <f t="shared" si="0"/>
        <v>2</v>
      </c>
      <c r="K14" s="32">
        <f t="shared" si="1"/>
        <v>68</v>
      </c>
    </row>
    <row r="15" spans="1:11" ht="30" x14ac:dyDescent="0.25">
      <c r="A15" s="218"/>
      <c r="B15" s="219"/>
      <c r="C15" s="20" t="s">
        <v>39</v>
      </c>
      <c r="D15" s="128" t="s">
        <v>40</v>
      </c>
      <c r="E15" s="16"/>
      <c r="F15" s="16">
        <v>3</v>
      </c>
      <c r="G15" s="12">
        <v>3</v>
      </c>
      <c r="H15" s="12">
        <v>3</v>
      </c>
      <c r="I15" s="1">
        <v>3</v>
      </c>
      <c r="J15" s="1">
        <f t="shared" si="0"/>
        <v>12</v>
      </c>
      <c r="K15" s="32">
        <f t="shared" si="1"/>
        <v>408</v>
      </c>
    </row>
    <row r="16" spans="1:11" x14ac:dyDescent="0.25">
      <c r="A16" s="218"/>
      <c r="B16" s="219"/>
      <c r="C16" s="229" t="s">
        <v>41</v>
      </c>
      <c r="D16" s="230" t="s">
        <v>57</v>
      </c>
      <c r="E16" s="34"/>
      <c r="F16" s="34">
        <v>6</v>
      </c>
      <c r="G16" s="12">
        <v>8</v>
      </c>
      <c r="H16" s="35">
        <v>8</v>
      </c>
      <c r="I16" s="19">
        <v>10</v>
      </c>
      <c r="J16" s="1">
        <f t="shared" si="0"/>
        <v>32</v>
      </c>
      <c r="K16" s="32">
        <f t="shared" si="1"/>
        <v>1088</v>
      </c>
    </row>
    <row r="17" spans="1:11" x14ac:dyDescent="0.25">
      <c r="A17" s="220"/>
      <c r="B17" s="221"/>
      <c r="C17" s="229"/>
      <c r="D17" s="231"/>
      <c r="E17" s="34"/>
      <c r="F17" s="34">
        <v>6</v>
      </c>
      <c r="G17" s="12">
        <v>8</v>
      </c>
      <c r="H17" s="35">
        <v>8</v>
      </c>
      <c r="I17" s="19">
        <v>10</v>
      </c>
      <c r="J17" s="1">
        <f t="shared" si="0"/>
        <v>32</v>
      </c>
      <c r="K17" s="32">
        <f t="shared" si="1"/>
        <v>1088</v>
      </c>
    </row>
    <row r="18" spans="1:11" x14ac:dyDescent="0.25">
      <c r="A18" s="232" t="s">
        <v>58</v>
      </c>
      <c r="B18" s="233"/>
      <c r="C18" s="233"/>
      <c r="D18" s="234"/>
      <c r="E18" s="36"/>
      <c r="F18" s="36">
        <f>F5+F6+F7+F8+F9+F10+F11+F12+F13+F14+F15+F16</f>
        <v>28</v>
      </c>
      <c r="G18" s="37">
        <f>G5+G6+G7+G9+G10+G11+G13+G14+G15+G16</f>
        <v>31</v>
      </c>
      <c r="H18" s="37">
        <f>H5+H6+H7+H9+H10+H11+H12+H15+H16+H13</f>
        <v>31</v>
      </c>
      <c r="I18" s="21">
        <f>I5+I6+I7+I8+I9+I10+I11+I12+I13+I14+I15+I16</f>
        <v>30</v>
      </c>
      <c r="J18" s="21">
        <f t="shared" si="0"/>
        <v>120</v>
      </c>
      <c r="K18" s="38">
        <f t="shared" si="1"/>
        <v>4080</v>
      </c>
    </row>
    <row r="19" spans="1:11" x14ac:dyDescent="0.25">
      <c r="A19" s="232" t="s">
        <v>59</v>
      </c>
      <c r="B19" s="233"/>
      <c r="C19" s="233"/>
      <c r="D19" s="234"/>
      <c r="E19" s="36"/>
      <c r="F19" s="36">
        <f>F18+F17</f>
        <v>34</v>
      </c>
      <c r="G19" s="37">
        <f>G18+G17</f>
        <v>39</v>
      </c>
      <c r="H19" s="37">
        <f>H18+H17</f>
        <v>39</v>
      </c>
      <c r="I19" s="21">
        <f>I18+I17</f>
        <v>40</v>
      </c>
      <c r="J19" s="21">
        <f t="shared" si="0"/>
        <v>152</v>
      </c>
      <c r="K19" s="38">
        <f t="shared" si="1"/>
        <v>5168</v>
      </c>
    </row>
    <row r="20" spans="1:11" x14ac:dyDescent="0.25">
      <c r="A20" s="235" t="s">
        <v>60</v>
      </c>
      <c r="B20" s="236"/>
      <c r="C20" s="236"/>
      <c r="D20" s="237"/>
      <c r="E20" s="39"/>
      <c r="F20" s="39">
        <v>2</v>
      </c>
      <c r="G20" s="12">
        <v>1</v>
      </c>
      <c r="H20" s="12">
        <v>2</v>
      </c>
      <c r="I20" s="1">
        <v>3</v>
      </c>
      <c r="J20" s="1">
        <f t="shared" si="0"/>
        <v>8</v>
      </c>
      <c r="K20" s="32">
        <f t="shared" si="1"/>
        <v>272</v>
      </c>
    </row>
    <row r="21" spans="1:11" x14ac:dyDescent="0.25">
      <c r="A21" s="213" t="s">
        <v>43</v>
      </c>
      <c r="B21" s="214"/>
      <c r="C21" s="214"/>
      <c r="D21" s="215"/>
      <c r="E21" s="63"/>
      <c r="F21" s="63">
        <v>1</v>
      </c>
      <c r="G21" s="41">
        <v>1</v>
      </c>
      <c r="H21" s="41">
        <v>1</v>
      </c>
      <c r="I21" s="40">
        <v>1</v>
      </c>
      <c r="J21" s="40">
        <f t="shared" si="0"/>
        <v>4</v>
      </c>
      <c r="K21" s="32">
        <f t="shared" si="1"/>
        <v>136</v>
      </c>
    </row>
    <row r="22" spans="1:11" x14ac:dyDescent="0.25">
      <c r="A22" s="238" t="s">
        <v>63</v>
      </c>
      <c r="B22" s="239"/>
      <c r="C22" s="239"/>
      <c r="D22" s="240"/>
      <c r="E22" s="63"/>
      <c r="F22" s="63"/>
      <c r="G22" s="41"/>
      <c r="H22" s="41"/>
      <c r="I22" s="40">
        <v>1</v>
      </c>
      <c r="J22" s="40">
        <f t="shared" si="0"/>
        <v>1</v>
      </c>
      <c r="K22" s="32">
        <f t="shared" si="1"/>
        <v>34</v>
      </c>
    </row>
    <row r="23" spans="1:11" x14ac:dyDescent="0.25">
      <c r="A23" s="213" t="s">
        <v>61</v>
      </c>
      <c r="B23" s="214"/>
      <c r="C23" s="214"/>
      <c r="D23" s="215"/>
      <c r="E23" s="63"/>
      <c r="F23" s="63">
        <v>1</v>
      </c>
      <c r="G23" s="41"/>
      <c r="H23" s="129">
        <v>1</v>
      </c>
      <c r="I23" s="127">
        <v>1</v>
      </c>
      <c r="J23" s="40">
        <f t="shared" si="0"/>
        <v>3</v>
      </c>
      <c r="K23" s="32">
        <f t="shared" si="1"/>
        <v>102</v>
      </c>
    </row>
    <row r="24" spans="1:11" x14ac:dyDescent="0.25">
      <c r="A24" s="244" t="s">
        <v>44</v>
      </c>
      <c r="B24" s="245"/>
      <c r="C24" s="245"/>
      <c r="D24" s="246"/>
      <c r="E24" s="64"/>
      <c r="F24" s="64">
        <v>30</v>
      </c>
      <c r="G24" s="42">
        <v>32</v>
      </c>
      <c r="H24" s="42">
        <v>33</v>
      </c>
      <c r="I24" s="22">
        <v>33</v>
      </c>
      <c r="J24" s="22"/>
      <c r="K24" s="38"/>
    </row>
    <row r="25" spans="1:11" x14ac:dyDescent="0.25">
      <c r="A25" s="139" t="s">
        <v>45</v>
      </c>
      <c r="B25" s="140"/>
      <c r="C25" s="140"/>
      <c r="D25" s="141"/>
      <c r="E25" s="247"/>
      <c r="F25" s="249">
        <v>10</v>
      </c>
      <c r="G25" s="258">
        <v>10</v>
      </c>
      <c r="H25" s="258">
        <v>10</v>
      </c>
      <c r="I25" s="251">
        <v>10</v>
      </c>
      <c r="J25" s="251">
        <f>SUM(E25:I25)</f>
        <v>40</v>
      </c>
      <c r="K25" s="253">
        <f>J25*34</f>
        <v>1360</v>
      </c>
    </row>
    <row r="26" spans="1:11" x14ac:dyDescent="0.25">
      <c r="A26" s="142"/>
      <c r="B26" s="143"/>
      <c r="C26" s="143"/>
      <c r="D26" s="144"/>
      <c r="E26" s="248"/>
      <c r="F26" s="250"/>
      <c r="G26" s="259"/>
      <c r="H26" s="259"/>
      <c r="I26" s="252"/>
      <c r="J26" s="252"/>
      <c r="K26" s="254"/>
    </row>
    <row r="27" spans="1:11" ht="30" x14ac:dyDescent="0.25">
      <c r="A27" s="255" t="s">
        <v>46</v>
      </c>
      <c r="B27" s="256"/>
      <c r="C27" s="257"/>
      <c r="D27" s="23" t="s">
        <v>47</v>
      </c>
      <c r="E27" s="64"/>
      <c r="F27" s="64">
        <v>5</v>
      </c>
      <c r="G27" s="42">
        <v>5</v>
      </c>
      <c r="H27" s="42">
        <v>5</v>
      </c>
      <c r="I27" s="22">
        <v>5</v>
      </c>
      <c r="J27" s="22">
        <f t="shared" ref="J27:J31" si="2">SUM(E27:I27)</f>
        <v>20</v>
      </c>
      <c r="K27" s="38">
        <f t="shared" ref="K27:K31" si="3">J27*34</f>
        <v>680</v>
      </c>
    </row>
    <row r="28" spans="1:11" x14ac:dyDescent="0.25">
      <c r="A28" s="241" t="s">
        <v>62</v>
      </c>
      <c r="B28" s="242"/>
      <c r="C28" s="242"/>
      <c r="D28" s="243"/>
      <c r="E28" s="84"/>
      <c r="F28" s="84">
        <v>3</v>
      </c>
      <c r="G28" s="85">
        <v>3</v>
      </c>
      <c r="H28" s="85">
        <v>3</v>
      </c>
      <c r="I28" s="86">
        <v>3</v>
      </c>
      <c r="J28" s="86">
        <f t="shared" si="2"/>
        <v>12</v>
      </c>
      <c r="K28" s="87">
        <f t="shared" si="3"/>
        <v>408</v>
      </c>
    </row>
    <row r="29" spans="1:11" x14ac:dyDescent="0.25">
      <c r="A29" s="241" t="s">
        <v>24</v>
      </c>
      <c r="B29" s="242"/>
      <c r="C29" s="242"/>
      <c r="D29" s="243"/>
      <c r="E29" s="84"/>
      <c r="F29" s="84">
        <v>1</v>
      </c>
      <c r="G29" s="85">
        <v>1</v>
      </c>
      <c r="H29" s="85">
        <v>1</v>
      </c>
      <c r="I29" s="133">
        <v>1</v>
      </c>
      <c r="J29" s="86">
        <f t="shared" si="2"/>
        <v>4</v>
      </c>
      <c r="K29" s="87">
        <f t="shared" si="3"/>
        <v>136</v>
      </c>
    </row>
    <row r="30" spans="1:11" x14ac:dyDescent="0.25">
      <c r="A30" s="241" t="s">
        <v>25</v>
      </c>
      <c r="B30" s="242"/>
      <c r="C30" s="242"/>
      <c r="D30" s="243"/>
      <c r="E30" s="84"/>
      <c r="F30" s="84">
        <v>1</v>
      </c>
      <c r="G30" s="85">
        <v>1</v>
      </c>
      <c r="H30" s="85">
        <v>1</v>
      </c>
      <c r="I30" s="86">
        <v>1</v>
      </c>
      <c r="J30" s="86">
        <f t="shared" si="2"/>
        <v>4</v>
      </c>
      <c r="K30" s="87">
        <f t="shared" si="3"/>
        <v>136</v>
      </c>
    </row>
    <row r="31" spans="1:11" x14ac:dyDescent="0.25">
      <c r="A31" s="265" t="s">
        <v>48</v>
      </c>
      <c r="B31" s="266"/>
      <c r="C31" s="266"/>
      <c r="D31" s="267"/>
      <c r="E31" s="64"/>
      <c r="F31" s="64">
        <v>5</v>
      </c>
      <c r="G31" s="271">
        <v>5</v>
      </c>
      <c r="H31" s="271">
        <v>5</v>
      </c>
      <c r="I31" s="130">
        <v>5</v>
      </c>
      <c r="J31" s="273">
        <f t="shared" si="2"/>
        <v>20</v>
      </c>
      <c r="K31" s="263">
        <f t="shared" si="3"/>
        <v>680</v>
      </c>
    </row>
    <row r="32" spans="1:11" x14ac:dyDescent="0.25">
      <c r="A32" s="268"/>
      <c r="B32" s="269"/>
      <c r="C32" s="269"/>
      <c r="D32" s="270"/>
      <c r="E32" s="66"/>
      <c r="F32" s="65">
        <f>SUM(F31)</f>
        <v>5</v>
      </c>
      <c r="G32" s="272"/>
      <c r="H32" s="272"/>
      <c r="I32" s="131">
        <f>SUM(I31)</f>
        <v>5</v>
      </c>
      <c r="J32" s="274"/>
      <c r="K32" s="264"/>
    </row>
    <row r="33" spans="1:11" x14ac:dyDescent="0.25">
      <c r="A33" s="260" t="s">
        <v>49</v>
      </c>
      <c r="B33" s="261"/>
      <c r="C33" s="261"/>
      <c r="D33" s="262"/>
      <c r="E33" s="7"/>
      <c r="F33" s="7">
        <f>F19+F20+F25</f>
        <v>46</v>
      </c>
      <c r="G33" s="7">
        <f>G19+G20+G25</f>
        <v>50</v>
      </c>
      <c r="H33" s="7">
        <f>H19+H20+H25</f>
        <v>51</v>
      </c>
      <c r="I33" s="8">
        <f>I19+I20+I25</f>
        <v>53</v>
      </c>
      <c r="J33" s="8">
        <f>SUM(E33:I33)</f>
        <v>200</v>
      </c>
      <c r="K33" s="43">
        <f>J33*34</f>
        <v>6800</v>
      </c>
    </row>
    <row r="34" spans="1:11" x14ac:dyDescent="0.25">
      <c r="A34" s="160" t="s">
        <v>19</v>
      </c>
      <c r="B34" s="160"/>
      <c r="C34" s="160"/>
      <c r="D34" s="160"/>
      <c r="E34" s="12"/>
      <c r="F34" s="12">
        <v>46</v>
      </c>
      <c r="G34" s="12">
        <v>50</v>
      </c>
      <c r="H34" s="12">
        <v>51</v>
      </c>
      <c r="I34" s="1">
        <v>53</v>
      </c>
      <c r="J34" s="12">
        <f>SUM(H34:I34)</f>
        <v>104</v>
      </c>
      <c r="K34" s="17">
        <f>J34*34</f>
        <v>3536</v>
      </c>
    </row>
  </sheetData>
  <mergeCells count="33">
    <mergeCell ref="A33:D33"/>
    <mergeCell ref="A34:D34"/>
    <mergeCell ref="K31:K32"/>
    <mergeCell ref="A30:D30"/>
    <mergeCell ref="A31:D32"/>
    <mergeCell ref="G31:G32"/>
    <mergeCell ref="H31:H32"/>
    <mergeCell ref="J31:J32"/>
    <mergeCell ref="I25:I26"/>
    <mergeCell ref="J25:J26"/>
    <mergeCell ref="K25:K26"/>
    <mergeCell ref="A27:C27"/>
    <mergeCell ref="A28:D28"/>
    <mergeCell ref="G25:G26"/>
    <mergeCell ref="H25:H26"/>
    <mergeCell ref="A29:D29"/>
    <mergeCell ref="A24:D24"/>
    <mergeCell ref="A25:D26"/>
    <mergeCell ref="E25:E26"/>
    <mergeCell ref="F25:F26"/>
    <mergeCell ref="A23:D23"/>
    <mergeCell ref="A1:K2"/>
    <mergeCell ref="A3:B17"/>
    <mergeCell ref="C3:C14"/>
    <mergeCell ref="D3:D4"/>
    <mergeCell ref="E3:K3"/>
    <mergeCell ref="C16:C17"/>
    <mergeCell ref="D16:D17"/>
    <mergeCell ref="A18:D18"/>
    <mergeCell ref="A19:D19"/>
    <mergeCell ref="A20:D20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N13" sqref="N13"/>
    </sheetView>
  </sheetViews>
  <sheetFormatPr defaultRowHeight="15" x14ac:dyDescent="0.25"/>
  <cols>
    <col min="5" max="5" width="8.5703125" customWidth="1"/>
    <col min="6" max="6" width="8.85546875" customWidth="1"/>
    <col min="9" max="9" width="9.140625" customWidth="1"/>
  </cols>
  <sheetData>
    <row r="1" spans="1:10" x14ac:dyDescent="0.25">
      <c r="A1" s="318" t="s">
        <v>64</v>
      </c>
      <c r="B1" s="319"/>
      <c r="C1" s="319"/>
      <c r="D1" s="319"/>
      <c r="E1" s="319"/>
      <c r="F1" s="319"/>
      <c r="G1" s="319"/>
      <c r="H1" s="319"/>
      <c r="I1" s="319"/>
      <c r="J1" s="320"/>
    </row>
    <row r="2" spans="1:10" x14ac:dyDescent="0.25">
      <c r="A2" s="321"/>
      <c r="B2" s="322"/>
      <c r="C2" s="322"/>
      <c r="D2" s="322"/>
      <c r="E2" s="322"/>
      <c r="F2" s="322"/>
      <c r="G2" s="322"/>
      <c r="H2" s="322"/>
      <c r="I2" s="322"/>
      <c r="J2" s="323"/>
    </row>
    <row r="3" spans="1:10" x14ac:dyDescent="0.25">
      <c r="A3" s="169" t="s">
        <v>0</v>
      </c>
      <c r="B3" s="170"/>
      <c r="C3" s="169" t="s">
        <v>1</v>
      </c>
      <c r="D3" s="170"/>
      <c r="E3" s="160" t="s">
        <v>65</v>
      </c>
      <c r="F3" s="160"/>
      <c r="G3" s="160"/>
      <c r="H3" s="160"/>
      <c r="I3" s="324" t="s">
        <v>3</v>
      </c>
      <c r="J3" s="160" t="s">
        <v>29</v>
      </c>
    </row>
    <row r="4" spans="1:10" x14ac:dyDescent="0.25">
      <c r="A4" s="171"/>
      <c r="B4" s="172"/>
      <c r="C4" s="171"/>
      <c r="D4" s="172"/>
      <c r="E4" s="25">
        <v>1</v>
      </c>
      <c r="F4" s="62">
        <v>2</v>
      </c>
      <c r="G4" s="94">
        <v>3</v>
      </c>
      <c r="H4" s="44">
        <v>4</v>
      </c>
      <c r="I4" s="325"/>
      <c r="J4" s="160"/>
    </row>
    <row r="5" spans="1:10" x14ac:dyDescent="0.25">
      <c r="A5" s="310" t="s">
        <v>34</v>
      </c>
      <c r="B5" s="311"/>
      <c r="C5" s="311"/>
      <c r="D5" s="312"/>
      <c r="E5" s="25"/>
      <c r="F5" s="62"/>
      <c r="G5" s="94"/>
      <c r="H5" s="44"/>
      <c r="I5" s="45"/>
      <c r="J5" s="30"/>
    </row>
    <row r="6" spans="1:10" x14ac:dyDescent="0.25">
      <c r="A6" s="313" t="s">
        <v>66</v>
      </c>
      <c r="B6" s="313"/>
      <c r="C6" s="309" t="s">
        <v>30</v>
      </c>
      <c r="D6" s="309"/>
      <c r="E6" s="1">
        <v>5</v>
      </c>
      <c r="F6" s="1">
        <v>5</v>
      </c>
      <c r="G6" s="1">
        <v>4</v>
      </c>
      <c r="H6" s="12">
        <v>4</v>
      </c>
      <c r="I6" s="1">
        <f>SUM(E6:H6)</f>
        <v>18</v>
      </c>
      <c r="J6" s="30">
        <f>I6*33</f>
        <v>594</v>
      </c>
    </row>
    <row r="7" spans="1:10" x14ac:dyDescent="0.25">
      <c r="A7" s="313"/>
      <c r="B7" s="313"/>
      <c r="C7" s="304" t="s">
        <v>67</v>
      </c>
      <c r="D7" s="304"/>
      <c r="E7" s="1">
        <v>4</v>
      </c>
      <c r="F7" s="1">
        <v>4</v>
      </c>
      <c r="G7" s="1">
        <v>4</v>
      </c>
      <c r="H7" s="12">
        <v>3</v>
      </c>
      <c r="I7" s="1">
        <f>SUM(E7:H7)</f>
        <v>15</v>
      </c>
      <c r="J7" s="30">
        <f t="shared" ref="J7:J21" si="0">I7*33</f>
        <v>495</v>
      </c>
    </row>
    <row r="8" spans="1:10" x14ac:dyDescent="0.25">
      <c r="A8" s="313"/>
      <c r="B8" s="313"/>
      <c r="C8" s="282" t="s">
        <v>68</v>
      </c>
      <c r="D8" s="284"/>
      <c r="E8" s="26" t="s">
        <v>69</v>
      </c>
      <c r="F8" s="61"/>
      <c r="G8" s="1">
        <v>1</v>
      </c>
      <c r="H8" s="12">
        <v>1</v>
      </c>
      <c r="I8" s="46">
        <f>SUM(G8:H8)</f>
        <v>2</v>
      </c>
      <c r="J8" s="30">
        <f t="shared" si="0"/>
        <v>66</v>
      </c>
    </row>
    <row r="9" spans="1:10" x14ac:dyDescent="0.25">
      <c r="A9" s="162" t="s">
        <v>70</v>
      </c>
      <c r="B9" s="162"/>
      <c r="C9" s="314" t="s">
        <v>71</v>
      </c>
      <c r="D9" s="315"/>
      <c r="E9" s="147">
        <v>4</v>
      </c>
      <c r="F9" s="147">
        <v>4</v>
      </c>
      <c r="G9" s="147">
        <v>4</v>
      </c>
      <c r="H9" s="295">
        <v>4</v>
      </c>
      <c r="I9" s="204">
        <f>SUM(E9:H9)</f>
        <v>16</v>
      </c>
      <c r="J9" s="210">
        <f t="shared" si="0"/>
        <v>528</v>
      </c>
    </row>
    <row r="10" spans="1:10" x14ac:dyDescent="0.25">
      <c r="A10" s="162"/>
      <c r="B10" s="162"/>
      <c r="C10" s="316"/>
      <c r="D10" s="317"/>
      <c r="E10" s="147"/>
      <c r="F10" s="147"/>
      <c r="G10" s="147"/>
      <c r="H10" s="295"/>
      <c r="I10" s="205"/>
      <c r="J10" s="211"/>
    </row>
    <row r="11" spans="1:10" x14ac:dyDescent="0.25">
      <c r="A11" s="162" t="s">
        <v>72</v>
      </c>
      <c r="B11" s="162"/>
      <c r="C11" s="309" t="s">
        <v>73</v>
      </c>
      <c r="D11" s="309"/>
      <c r="E11" s="147">
        <v>2</v>
      </c>
      <c r="F11" s="147">
        <v>2</v>
      </c>
      <c r="G11" s="147">
        <v>2</v>
      </c>
      <c r="H11" s="295">
        <v>2</v>
      </c>
      <c r="I11" s="204">
        <f>SUM(E11:H11)</f>
        <v>8</v>
      </c>
      <c r="J11" s="210">
        <f t="shared" si="0"/>
        <v>264</v>
      </c>
    </row>
    <row r="12" spans="1:10" x14ac:dyDescent="0.25">
      <c r="A12" s="162"/>
      <c r="B12" s="162"/>
      <c r="C12" s="309"/>
      <c r="D12" s="309"/>
      <c r="E12" s="147"/>
      <c r="F12" s="147"/>
      <c r="G12" s="147"/>
      <c r="H12" s="295"/>
      <c r="I12" s="205"/>
      <c r="J12" s="211"/>
    </row>
    <row r="13" spans="1:10" x14ac:dyDescent="0.25">
      <c r="A13" s="139" t="s">
        <v>74</v>
      </c>
      <c r="B13" s="141"/>
      <c r="C13" s="305" t="s">
        <v>74</v>
      </c>
      <c r="D13" s="306"/>
      <c r="E13" s="147" t="s">
        <v>69</v>
      </c>
      <c r="F13" s="147"/>
      <c r="G13" s="147"/>
      <c r="H13" s="295">
        <v>1</v>
      </c>
      <c r="I13" s="204">
        <f>SUM(H13)</f>
        <v>1</v>
      </c>
      <c r="J13" s="210">
        <f t="shared" si="0"/>
        <v>33</v>
      </c>
    </row>
    <row r="14" spans="1:10" ht="20.25" customHeight="1" x14ac:dyDescent="0.25">
      <c r="A14" s="142"/>
      <c r="B14" s="144"/>
      <c r="C14" s="307"/>
      <c r="D14" s="308"/>
      <c r="E14" s="147"/>
      <c r="F14" s="147"/>
      <c r="G14" s="147"/>
      <c r="H14" s="295"/>
      <c r="I14" s="205"/>
      <c r="J14" s="211"/>
    </row>
    <row r="15" spans="1:10" x14ac:dyDescent="0.25">
      <c r="A15" s="163" t="s">
        <v>75</v>
      </c>
      <c r="B15" s="164"/>
      <c r="C15" s="282" t="s">
        <v>76</v>
      </c>
      <c r="D15" s="284"/>
      <c r="E15" s="1">
        <v>1</v>
      </c>
      <c r="F15" s="1">
        <v>1</v>
      </c>
      <c r="G15" s="1">
        <v>1</v>
      </c>
      <c r="H15" s="12">
        <v>1</v>
      </c>
      <c r="I15" s="1">
        <f>SUM(E15:H15)</f>
        <v>4</v>
      </c>
      <c r="J15" s="30">
        <f t="shared" si="0"/>
        <v>132</v>
      </c>
    </row>
    <row r="16" spans="1:10" x14ac:dyDescent="0.25">
      <c r="A16" s="165"/>
      <c r="B16" s="166"/>
      <c r="C16" s="304" t="s">
        <v>38</v>
      </c>
      <c r="D16" s="304"/>
      <c r="E16" s="147">
        <v>1</v>
      </c>
      <c r="F16" s="147">
        <v>1</v>
      </c>
      <c r="G16" s="147">
        <v>1</v>
      </c>
      <c r="H16" s="295">
        <v>1</v>
      </c>
      <c r="I16" s="204">
        <f>SUM(E16:H16)</f>
        <v>4</v>
      </c>
      <c r="J16" s="210">
        <f t="shared" si="0"/>
        <v>132</v>
      </c>
    </row>
    <row r="17" spans="1:10" x14ac:dyDescent="0.25">
      <c r="A17" s="167"/>
      <c r="B17" s="168"/>
      <c r="C17" s="304"/>
      <c r="D17" s="304"/>
      <c r="E17" s="147"/>
      <c r="F17" s="147"/>
      <c r="G17" s="147"/>
      <c r="H17" s="295"/>
      <c r="I17" s="205"/>
      <c r="J17" s="211"/>
    </row>
    <row r="18" spans="1:10" x14ac:dyDescent="0.25">
      <c r="A18" s="161" t="s">
        <v>77</v>
      </c>
      <c r="B18" s="161"/>
      <c r="C18" s="136" t="s">
        <v>77</v>
      </c>
      <c r="D18" s="138"/>
      <c r="E18" s="1">
        <v>1</v>
      </c>
      <c r="F18" s="1">
        <v>1</v>
      </c>
      <c r="G18" s="1">
        <v>1</v>
      </c>
      <c r="H18" s="12">
        <v>1</v>
      </c>
      <c r="I18" s="1">
        <f>SUM(E18:H18)</f>
        <v>4</v>
      </c>
      <c r="J18" s="30">
        <f t="shared" si="0"/>
        <v>132</v>
      </c>
    </row>
    <row r="19" spans="1:10" x14ac:dyDescent="0.25">
      <c r="A19" s="139" t="s">
        <v>39</v>
      </c>
      <c r="B19" s="141"/>
      <c r="C19" s="139" t="s">
        <v>39</v>
      </c>
      <c r="D19" s="141"/>
      <c r="E19" s="147">
        <v>3</v>
      </c>
      <c r="F19" s="147">
        <v>3</v>
      </c>
      <c r="G19" s="147">
        <v>3</v>
      </c>
      <c r="H19" s="295">
        <v>3</v>
      </c>
      <c r="I19" s="147">
        <f>SUM(E19:H19)</f>
        <v>12</v>
      </c>
      <c r="J19" s="210">
        <f t="shared" si="0"/>
        <v>396</v>
      </c>
    </row>
    <row r="20" spans="1:10" x14ac:dyDescent="0.25">
      <c r="A20" s="142"/>
      <c r="B20" s="144"/>
      <c r="C20" s="142"/>
      <c r="D20" s="144"/>
      <c r="E20" s="147"/>
      <c r="F20" s="147"/>
      <c r="G20" s="147"/>
      <c r="H20" s="295"/>
      <c r="I20" s="147"/>
      <c r="J20" s="211"/>
    </row>
    <row r="21" spans="1:10" x14ac:dyDescent="0.25">
      <c r="A21" s="296" t="s">
        <v>78</v>
      </c>
      <c r="B21" s="297"/>
      <c r="C21" s="297"/>
      <c r="D21" s="298"/>
      <c r="E21" s="5">
        <f>SUM(E6:E20)</f>
        <v>21</v>
      </c>
      <c r="F21" s="5">
        <f>SUM(F6:F20)</f>
        <v>21</v>
      </c>
      <c r="G21" s="5">
        <f>SUM(G6:G20)</f>
        <v>21</v>
      </c>
      <c r="H21" s="4">
        <f>SUM(H6:H20)</f>
        <v>21</v>
      </c>
      <c r="I21" s="5">
        <f>SUM(E21:H21)</f>
        <v>84</v>
      </c>
      <c r="J21" s="29">
        <f t="shared" si="0"/>
        <v>2772</v>
      </c>
    </row>
    <row r="22" spans="1:10" x14ac:dyDescent="0.25">
      <c r="A22" s="188" t="s">
        <v>20</v>
      </c>
      <c r="B22" s="299"/>
      <c r="C22" s="299"/>
      <c r="D22" s="300"/>
      <c r="E22" s="147" t="s">
        <v>69</v>
      </c>
      <c r="F22" s="147">
        <v>2</v>
      </c>
      <c r="G22" s="147">
        <v>2</v>
      </c>
      <c r="H22" s="295">
        <v>2</v>
      </c>
      <c r="I22" s="147">
        <f>SUM(F22:H22)</f>
        <v>6</v>
      </c>
      <c r="J22" s="212">
        <f>I22*34</f>
        <v>204</v>
      </c>
    </row>
    <row r="23" spans="1:10" x14ac:dyDescent="0.25">
      <c r="A23" s="301"/>
      <c r="B23" s="302"/>
      <c r="C23" s="302"/>
      <c r="D23" s="303"/>
      <c r="E23" s="147"/>
      <c r="F23" s="147"/>
      <c r="G23" s="147"/>
      <c r="H23" s="295"/>
      <c r="I23" s="147"/>
      <c r="J23" s="212"/>
    </row>
    <row r="24" spans="1:10" x14ac:dyDescent="0.25">
      <c r="A24" s="162" t="s">
        <v>61</v>
      </c>
      <c r="B24" s="162"/>
      <c r="C24" s="162"/>
      <c r="D24" s="162"/>
      <c r="E24" s="26"/>
      <c r="F24" s="61">
        <v>1</v>
      </c>
      <c r="G24" s="92">
        <v>1</v>
      </c>
      <c r="H24" s="93">
        <v>1</v>
      </c>
      <c r="I24" s="26">
        <f>SUM(F24:H24)</f>
        <v>3</v>
      </c>
      <c r="J24" s="30">
        <f>I24*34</f>
        <v>102</v>
      </c>
    </row>
    <row r="25" spans="1:10" x14ac:dyDescent="0.25">
      <c r="A25" s="142" t="s">
        <v>43</v>
      </c>
      <c r="B25" s="143"/>
      <c r="C25" s="143"/>
      <c r="D25" s="144"/>
      <c r="E25" s="26"/>
      <c r="F25" s="61">
        <v>1</v>
      </c>
      <c r="G25" s="92">
        <v>1</v>
      </c>
      <c r="H25" s="93">
        <v>1</v>
      </c>
      <c r="I25" s="26">
        <f>SUM(F25:H25)</f>
        <v>3</v>
      </c>
      <c r="J25" s="30">
        <f>I25*34</f>
        <v>102</v>
      </c>
    </row>
    <row r="26" spans="1:10" x14ac:dyDescent="0.25">
      <c r="A26" s="285" t="s">
        <v>79</v>
      </c>
      <c r="B26" s="286"/>
      <c r="C26" s="286"/>
      <c r="D26" s="287"/>
      <c r="E26" s="187">
        <v>21</v>
      </c>
      <c r="F26" s="187">
        <v>23</v>
      </c>
      <c r="G26" s="187">
        <v>23</v>
      </c>
      <c r="H26" s="291">
        <v>23</v>
      </c>
      <c r="I26" s="187"/>
      <c r="J26" s="207"/>
    </row>
    <row r="27" spans="1:10" x14ac:dyDescent="0.25">
      <c r="A27" s="288"/>
      <c r="B27" s="289"/>
      <c r="C27" s="289"/>
      <c r="D27" s="290"/>
      <c r="E27" s="187"/>
      <c r="F27" s="187"/>
      <c r="G27" s="187"/>
      <c r="H27" s="291"/>
      <c r="I27" s="187"/>
      <c r="J27" s="207"/>
    </row>
    <row r="28" spans="1:10" x14ac:dyDescent="0.25">
      <c r="A28" s="285" t="s">
        <v>80</v>
      </c>
      <c r="B28" s="286"/>
      <c r="C28" s="286"/>
      <c r="D28" s="287"/>
      <c r="E28" s="187">
        <v>10</v>
      </c>
      <c r="F28" s="187">
        <v>10</v>
      </c>
      <c r="G28" s="187">
        <v>10</v>
      </c>
      <c r="H28" s="291">
        <v>10</v>
      </c>
      <c r="I28" s="187">
        <f>SUM(E28:H28)</f>
        <v>40</v>
      </c>
      <c r="J28" s="208">
        <f>I28*33</f>
        <v>1320</v>
      </c>
    </row>
    <row r="29" spans="1:10" x14ac:dyDescent="0.25">
      <c r="A29" s="288"/>
      <c r="B29" s="289"/>
      <c r="C29" s="289"/>
      <c r="D29" s="290"/>
      <c r="E29" s="187"/>
      <c r="F29" s="187"/>
      <c r="G29" s="187"/>
      <c r="H29" s="291"/>
      <c r="I29" s="187"/>
      <c r="J29" s="209"/>
    </row>
    <row r="30" spans="1:10" x14ac:dyDescent="0.25">
      <c r="A30" s="281" t="s">
        <v>81</v>
      </c>
      <c r="B30" s="281"/>
      <c r="C30" s="281"/>
      <c r="D30" s="281"/>
      <c r="E30" s="1"/>
      <c r="F30" s="1"/>
      <c r="G30" s="1"/>
      <c r="H30" s="12">
        <v>6</v>
      </c>
      <c r="I30" s="1">
        <f t="shared" ref="I30:I41" si="1">SUM(E30:H30)</f>
        <v>6</v>
      </c>
      <c r="J30" s="30">
        <f t="shared" ref="J30:J41" si="2">I30*33</f>
        <v>198</v>
      </c>
    </row>
    <row r="31" spans="1:10" x14ac:dyDescent="0.25">
      <c r="A31" s="282" t="s">
        <v>31</v>
      </c>
      <c r="B31" s="283"/>
      <c r="C31" s="283"/>
      <c r="D31" s="284"/>
      <c r="E31" s="1"/>
      <c r="F31" s="1"/>
      <c r="G31" s="1"/>
      <c r="H31" s="12">
        <v>1</v>
      </c>
      <c r="I31" s="1">
        <f t="shared" si="1"/>
        <v>1</v>
      </c>
      <c r="J31" s="30">
        <f t="shared" si="2"/>
        <v>33</v>
      </c>
    </row>
    <row r="32" spans="1:10" x14ac:dyDescent="0.25">
      <c r="A32" s="282" t="s">
        <v>30</v>
      </c>
      <c r="B32" s="283"/>
      <c r="C32" s="283"/>
      <c r="D32" s="284"/>
      <c r="E32" s="1"/>
      <c r="F32" s="1"/>
      <c r="G32" s="1"/>
      <c r="H32" s="12">
        <v>1</v>
      </c>
      <c r="I32" s="1">
        <f t="shared" si="1"/>
        <v>1</v>
      </c>
      <c r="J32" s="30">
        <f t="shared" si="2"/>
        <v>33</v>
      </c>
    </row>
    <row r="33" spans="1:10" x14ac:dyDescent="0.25">
      <c r="A33" s="282" t="s">
        <v>71</v>
      </c>
      <c r="B33" s="283"/>
      <c r="C33" s="283"/>
      <c r="D33" s="284"/>
      <c r="E33" s="1"/>
      <c r="F33" s="1"/>
      <c r="G33" s="1"/>
      <c r="H33" s="12">
        <v>1</v>
      </c>
      <c r="I33" s="1">
        <f t="shared" si="1"/>
        <v>1</v>
      </c>
      <c r="J33" s="30">
        <f t="shared" si="2"/>
        <v>33</v>
      </c>
    </row>
    <row r="34" spans="1:10" x14ac:dyDescent="0.25">
      <c r="A34" s="282" t="s">
        <v>25</v>
      </c>
      <c r="B34" s="283"/>
      <c r="C34" s="283"/>
      <c r="D34" s="284"/>
      <c r="E34" s="1"/>
      <c r="F34" s="1"/>
      <c r="G34" s="1"/>
      <c r="H34" s="12">
        <v>2</v>
      </c>
      <c r="I34" s="1">
        <f t="shared" si="1"/>
        <v>2</v>
      </c>
      <c r="J34" s="30">
        <f t="shared" si="2"/>
        <v>66</v>
      </c>
    </row>
    <row r="35" spans="1:10" x14ac:dyDescent="0.25">
      <c r="A35" s="292" t="s">
        <v>24</v>
      </c>
      <c r="B35" s="293"/>
      <c r="C35" s="293"/>
      <c r="D35" s="294"/>
      <c r="E35" s="1"/>
      <c r="F35" s="1"/>
      <c r="G35" s="1"/>
      <c r="H35" s="12">
        <v>2</v>
      </c>
      <c r="I35" s="1">
        <f t="shared" si="1"/>
        <v>2</v>
      </c>
      <c r="J35" s="30">
        <f t="shared" si="2"/>
        <v>66</v>
      </c>
    </row>
    <row r="36" spans="1:10" x14ac:dyDescent="0.25">
      <c r="A36" s="275" t="s">
        <v>82</v>
      </c>
      <c r="B36" s="276"/>
      <c r="C36" s="276"/>
      <c r="D36" s="277"/>
      <c r="E36" s="5"/>
      <c r="F36" s="5"/>
      <c r="G36" s="5"/>
      <c r="H36" s="4">
        <v>4</v>
      </c>
      <c r="I36" s="5">
        <f t="shared" si="1"/>
        <v>4</v>
      </c>
      <c r="J36" s="29">
        <f t="shared" si="2"/>
        <v>132</v>
      </c>
    </row>
    <row r="37" spans="1:10" x14ac:dyDescent="0.25">
      <c r="A37" s="75"/>
      <c r="B37" s="76"/>
      <c r="C37" s="76"/>
      <c r="D37" s="77"/>
      <c r="E37" s="78"/>
      <c r="F37" s="78"/>
      <c r="G37" s="78"/>
      <c r="H37" s="79">
        <v>1</v>
      </c>
      <c r="I37" s="78">
        <f t="shared" si="1"/>
        <v>1</v>
      </c>
      <c r="J37" s="80">
        <f t="shared" si="2"/>
        <v>33</v>
      </c>
    </row>
    <row r="38" spans="1:10" x14ac:dyDescent="0.25">
      <c r="A38" s="75"/>
      <c r="B38" s="76"/>
      <c r="C38" s="76"/>
      <c r="D38" s="77"/>
      <c r="E38" s="78"/>
      <c r="F38" s="78"/>
      <c r="G38" s="78"/>
      <c r="H38" s="79">
        <v>1</v>
      </c>
      <c r="I38" s="78">
        <f t="shared" si="1"/>
        <v>1</v>
      </c>
      <c r="J38" s="80">
        <f t="shared" si="2"/>
        <v>33</v>
      </c>
    </row>
    <row r="39" spans="1:10" x14ac:dyDescent="0.25">
      <c r="A39" s="75"/>
      <c r="B39" s="76"/>
      <c r="C39" s="76"/>
      <c r="D39" s="77"/>
      <c r="E39" s="78"/>
      <c r="F39" s="78"/>
      <c r="G39" s="78"/>
      <c r="H39" s="79">
        <v>1</v>
      </c>
      <c r="I39" s="78"/>
      <c r="J39" s="80">
        <v>33</v>
      </c>
    </row>
    <row r="40" spans="1:10" x14ac:dyDescent="0.25">
      <c r="A40" s="75"/>
      <c r="B40" s="76"/>
      <c r="C40" s="76"/>
      <c r="D40" s="77"/>
      <c r="E40" s="78"/>
      <c r="F40" s="78"/>
      <c r="G40" s="78"/>
      <c r="H40" s="79">
        <v>1</v>
      </c>
      <c r="I40" s="78">
        <f t="shared" si="1"/>
        <v>1</v>
      </c>
      <c r="J40" s="80">
        <f t="shared" si="2"/>
        <v>33</v>
      </c>
    </row>
    <row r="41" spans="1:10" x14ac:dyDescent="0.25">
      <c r="A41" s="278" t="s">
        <v>83</v>
      </c>
      <c r="B41" s="279"/>
      <c r="C41" s="279"/>
      <c r="D41" s="280"/>
      <c r="E41" s="8"/>
      <c r="F41" s="8"/>
      <c r="G41" s="8"/>
      <c r="H41" s="7">
        <v>33</v>
      </c>
      <c r="I41" s="8">
        <f t="shared" si="1"/>
        <v>33</v>
      </c>
      <c r="J41" s="9">
        <f t="shared" si="2"/>
        <v>1089</v>
      </c>
    </row>
  </sheetData>
  <mergeCells count="86">
    <mergeCell ref="A1:J2"/>
    <mergeCell ref="A3:B4"/>
    <mergeCell ref="C3:D4"/>
    <mergeCell ref="E3:H3"/>
    <mergeCell ref="I3:I4"/>
    <mergeCell ref="J3:J4"/>
    <mergeCell ref="J9:J10"/>
    <mergeCell ref="A5:D5"/>
    <mergeCell ref="A6:B8"/>
    <mergeCell ref="C6:D6"/>
    <mergeCell ref="C7:D7"/>
    <mergeCell ref="C8:D8"/>
    <mergeCell ref="A9:B10"/>
    <mergeCell ref="C9:D10"/>
    <mergeCell ref="E9:E10"/>
    <mergeCell ref="F9:F10"/>
    <mergeCell ref="G9:G10"/>
    <mergeCell ref="H9:H10"/>
    <mergeCell ref="I9:I10"/>
    <mergeCell ref="I11:I12"/>
    <mergeCell ref="J11:J12"/>
    <mergeCell ref="A13:B14"/>
    <mergeCell ref="C13:D14"/>
    <mergeCell ref="E13:E14"/>
    <mergeCell ref="F13:F14"/>
    <mergeCell ref="G13:G14"/>
    <mergeCell ref="H13:H14"/>
    <mergeCell ref="I13:I14"/>
    <mergeCell ref="J13:J14"/>
    <mergeCell ref="A11:B12"/>
    <mergeCell ref="C11:D12"/>
    <mergeCell ref="E11:E12"/>
    <mergeCell ref="F11:F12"/>
    <mergeCell ref="G11:G12"/>
    <mergeCell ref="H11:H12"/>
    <mergeCell ref="H16:H17"/>
    <mergeCell ref="I16:I17"/>
    <mergeCell ref="J16:J17"/>
    <mergeCell ref="A18:B18"/>
    <mergeCell ref="C18:D18"/>
    <mergeCell ref="A15:B17"/>
    <mergeCell ref="C15:D15"/>
    <mergeCell ref="C16:D17"/>
    <mergeCell ref="E16:E17"/>
    <mergeCell ref="F16:F17"/>
    <mergeCell ref="G16:G17"/>
    <mergeCell ref="H19:H20"/>
    <mergeCell ref="I19:I20"/>
    <mergeCell ref="J19:J20"/>
    <mergeCell ref="A21:D21"/>
    <mergeCell ref="A22:D23"/>
    <mergeCell ref="E22:E23"/>
    <mergeCell ref="F22:F23"/>
    <mergeCell ref="G22:G23"/>
    <mergeCell ref="H22:H23"/>
    <mergeCell ref="I22:I23"/>
    <mergeCell ref="A19:B20"/>
    <mergeCell ref="C19:D20"/>
    <mergeCell ref="E19:E20"/>
    <mergeCell ref="F19:F20"/>
    <mergeCell ref="G19:G20"/>
    <mergeCell ref="J22:J23"/>
    <mergeCell ref="A24:D24"/>
    <mergeCell ref="A25:D25"/>
    <mergeCell ref="A26:D27"/>
    <mergeCell ref="E26:E27"/>
    <mergeCell ref="F26:F27"/>
    <mergeCell ref="G26:G27"/>
    <mergeCell ref="H26:H27"/>
    <mergeCell ref="I26:I27"/>
    <mergeCell ref="J26:J27"/>
    <mergeCell ref="A35:D35"/>
    <mergeCell ref="A36:D36"/>
    <mergeCell ref="A41:D41"/>
    <mergeCell ref="J28:J29"/>
    <mergeCell ref="A30:D30"/>
    <mergeCell ref="A31:D31"/>
    <mergeCell ref="A32:D32"/>
    <mergeCell ref="A33:D33"/>
    <mergeCell ref="A34:D34"/>
    <mergeCell ref="A28:D29"/>
    <mergeCell ref="E28:E29"/>
    <mergeCell ref="F28:F29"/>
    <mergeCell ref="G28:G29"/>
    <mergeCell ref="H28:H29"/>
    <mergeCell ref="I28:I29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M17" sqref="M17"/>
    </sheetView>
  </sheetViews>
  <sheetFormatPr defaultRowHeight="15" x14ac:dyDescent="0.25"/>
  <cols>
    <col min="4" max="4" width="18.28515625" customWidth="1"/>
    <col min="5" max="5" width="7.7109375" customWidth="1"/>
    <col min="6" max="6" width="7.5703125" customWidth="1"/>
    <col min="7" max="7" width="8.140625" customWidth="1"/>
    <col min="8" max="8" width="7.42578125" customWidth="1"/>
    <col min="9" max="9" width="7.85546875" customWidth="1"/>
  </cols>
  <sheetData>
    <row r="1" spans="1:10" x14ac:dyDescent="0.25">
      <c r="A1" s="358" t="s">
        <v>84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x14ac:dyDescent="0.25">
      <c r="A2" s="358"/>
      <c r="B2" s="358"/>
      <c r="C2" s="358"/>
      <c r="D2" s="358"/>
      <c r="E2" s="358"/>
      <c r="F2" s="358"/>
      <c r="G2" s="358"/>
      <c r="H2" s="358"/>
      <c r="I2" s="358"/>
      <c r="J2" s="358"/>
    </row>
    <row r="3" spans="1:10" x14ac:dyDescent="0.25">
      <c r="A3" s="169" t="s">
        <v>0</v>
      </c>
      <c r="B3" s="170"/>
      <c r="C3" s="169" t="s">
        <v>1</v>
      </c>
      <c r="D3" s="170"/>
      <c r="E3" s="160" t="s">
        <v>2</v>
      </c>
      <c r="F3" s="160"/>
      <c r="G3" s="160"/>
      <c r="H3" s="160"/>
      <c r="I3" s="173" t="s">
        <v>3</v>
      </c>
      <c r="J3" s="359" t="s">
        <v>29</v>
      </c>
    </row>
    <row r="4" spans="1:10" x14ac:dyDescent="0.25">
      <c r="A4" s="171"/>
      <c r="B4" s="172"/>
      <c r="C4" s="171"/>
      <c r="D4" s="172"/>
      <c r="E4" s="135">
        <v>1</v>
      </c>
      <c r="F4" s="90">
        <v>2</v>
      </c>
      <c r="G4" s="12">
        <v>3</v>
      </c>
      <c r="H4" s="12">
        <v>4</v>
      </c>
      <c r="I4" s="173"/>
      <c r="J4" s="359"/>
    </row>
    <row r="5" spans="1:10" x14ac:dyDescent="0.25">
      <c r="A5" s="174" t="s">
        <v>7</v>
      </c>
      <c r="B5" s="174"/>
      <c r="C5" s="139" t="s">
        <v>85</v>
      </c>
      <c r="D5" s="141"/>
      <c r="E5" s="145">
        <v>3</v>
      </c>
      <c r="F5" s="204">
        <v>3</v>
      </c>
      <c r="G5" s="145">
        <v>2</v>
      </c>
      <c r="H5" s="145">
        <v>2</v>
      </c>
      <c r="I5" s="204">
        <f>SUM(E5:H5)</f>
        <v>10</v>
      </c>
      <c r="J5" s="346"/>
    </row>
    <row r="6" spans="1:10" x14ac:dyDescent="0.25">
      <c r="A6" s="174"/>
      <c r="B6" s="174"/>
      <c r="C6" s="355"/>
      <c r="D6" s="356"/>
      <c r="E6" s="357"/>
      <c r="F6" s="345"/>
      <c r="G6" s="357"/>
      <c r="H6" s="357"/>
      <c r="I6" s="345"/>
      <c r="J6" s="347"/>
    </row>
    <row r="7" spans="1:10" x14ac:dyDescent="0.25">
      <c r="A7" s="174"/>
      <c r="B7" s="174"/>
      <c r="C7" s="142"/>
      <c r="D7" s="144"/>
      <c r="E7" s="146"/>
      <c r="F7" s="205"/>
      <c r="G7" s="146"/>
      <c r="H7" s="146"/>
      <c r="I7" s="205"/>
      <c r="J7" s="348"/>
    </row>
    <row r="8" spans="1:10" ht="30" customHeight="1" x14ac:dyDescent="0.25">
      <c r="A8" s="136" t="s">
        <v>9</v>
      </c>
      <c r="B8" s="138"/>
      <c r="C8" s="213" t="s">
        <v>86</v>
      </c>
      <c r="D8" s="215"/>
      <c r="E8" s="12">
        <v>2</v>
      </c>
      <c r="F8" s="1">
        <v>2</v>
      </c>
      <c r="G8" s="12">
        <v>2</v>
      </c>
      <c r="H8" s="12">
        <v>2</v>
      </c>
      <c r="I8" s="1">
        <f>SUM(E8:H8)</f>
        <v>8</v>
      </c>
      <c r="J8" s="47">
        <f t="shared" ref="J8:J17" si="0">I8*33</f>
        <v>264</v>
      </c>
    </row>
    <row r="9" spans="1:10" x14ac:dyDescent="0.25">
      <c r="A9" s="349" t="s">
        <v>87</v>
      </c>
      <c r="B9" s="350"/>
      <c r="C9" s="139" t="s">
        <v>88</v>
      </c>
      <c r="D9" s="141"/>
      <c r="E9" s="145">
        <v>2</v>
      </c>
      <c r="F9" s="204">
        <v>2</v>
      </c>
      <c r="G9" s="295">
        <v>2</v>
      </c>
      <c r="H9" s="295">
        <v>2</v>
      </c>
      <c r="I9" s="147">
        <f>SUM(E9:H9)</f>
        <v>8</v>
      </c>
      <c r="J9" s="337">
        <f t="shared" si="0"/>
        <v>264</v>
      </c>
    </row>
    <row r="10" spans="1:10" x14ac:dyDescent="0.25">
      <c r="A10" s="351"/>
      <c r="B10" s="352"/>
      <c r="C10" s="142"/>
      <c r="D10" s="144"/>
      <c r="E10" s="146"/>
      <c r="F10" s="205"/>
      <c r="G10" s="295"/>
      <c r="H10" s="295"/>
      <c r="I10" s="147"/>
      <c r="J10" s="338"/>
    </row>
    <row r="11" spans="1:10" x14ac:dyDescent="0.25">
      <c r="A11" s="351"/>
      <c r="B11" s="352"/>
      <c r="C11" s="213" t="s">
        <v>89</v>
      </c>
      <c r="D11" s="215"/>
      <c r="E11" s="134">
        <v>3</v>
      </c>
      <c r="F11" s="89">
        <v>3</v>
      </c>
      <c r="G11" s="55">
        <v>2</v>
      </c>
      <c r="H11" s="58">
        <v>2</v>
      </c>
      <c r="I11" s="26">
        <f>SUM(E11:H11)</f>
        <v>10</v>
      </c>
      <c r="J11" s="48"/>
    </row>
    <row r="12" spans="1:10" x14ac:dyDescent="0.25">
      <c r="A12" s="351"/>
      <c r="B12" s="352"/>
      <c r="C12" s="213" t="s">
        <v>90</v>
      </c>
      <c r="D12" s="215"/>
      <c r="E12" s="134" t="s">
        <v>69</v>
      </c>
      <c r="F12" s="89" t="s">
        <v>69</v>
      </c>
      <c r="G12" s="55">
        <v>3</v>
      </c>
      <c r="H12" s="58">
        <v>3</v>
      </c>
      <c r="I12" s="26">
        <f>SUM(G12:H12)</f>
        <v>6</v>
      </c>
      <c r="J12" s="48"/>
    </row>
    <row r="13" spans="1:10" ht="32.25" customHeight="1" x14ac:dyDescent="0.25">
      <c r="A13" s="353"/>
      <c r="B13" s="354"/>
      <c r="C13" s="213" t="s">
        <v>91</v>
      </c>
      <c r="D13" s="215"/>
      <c r="E13" s="134">
        <v>1</v>
      </c>
      <c r="F13" s="89">
        <v>1</v>
      </c>
      <c r="G13" s="55">
        <v>2</v>
      </c>
      <c r="H13" s="58">
        <v>2</v>
      </c>
      <c r="I13" s="26">
        <f>SUM(E13:H13)</f>
        <v>6</v>
      </c>
      <c r="J13" s="48"/>
    </row>
    <row r="14" spans="1:10" x14ac:dyDescent="0.25">
      <c r="A14" s="163" t="s">
        <v>14</v>
      </c>
      <c r="B14" s="164"/>
      <c r="C14" s="161" t="s">
        <v>92</v>
      </c>
      <c r="D14" s="161"/>
      <c r="E14" s="12">
        <v>2</v>
      </c>
      <c r="F14" s="90">
        <v>2</v>
      </c>
      <c r="G14" s="55">
        <v>2</v>
      </c>
      <c r="H14" s="58">
        <v>2</v>
      </c>
      <c r="I14" s="26">
        <f>SUM(E14:H14)</f>
        <v>8</v>
      </c>
      <c r="J14" s="47">
        <f t="shared" si="0"/>
        <v>264</v>
      </c>
    </row>
    <row r="15" spans="1:10" x14ac:dyDescent="0.25">
      <c r="A15" s="165"/>
      <c r="B15" s="166"/>
      <c r="C15" s="162" t="s">
        <v>93</v>
      </c>
      <c r="D15" s="162"/>
      <c r="E15" s="145">
        <v>3</v>
      </c>
      <c r="F15" s="204">
        <v>3</v>
      </c>
      <c r="G15" s="295">
        <v>3</v>
      </c>
      <c r="H15" s="295">
        <v>3</v>
      </c>
      <c r="I15" s="147">
        <f>SUM(E15:H15)</f>
        <v>12</v>
      </c>
      <c r="J15" s="337">
        <f t="shared" si="0"/>
        <v>396</v>
      </c>
    </row>
    <row r="16" spans="1:10" x14ac:dyDescent="0.25">
      <c r="A16" s="167"/>
      <c r="B16" s="168"/>
      <c r="C16" s="162"/>
      <c r="D16" s="162"/>
      <c r="E16" s="146"/>
      <c r="F16" s="205"/>
      <c r="G16" s="295"/>
      <c r="H16" s="295"/>
      <c r="I16" s="147"/>
      <c r="J16" s="338"/>
    </row>
    <row r="17" spans="1:10" x14ac:dyDescent="0.25">
      <c r="A17" s="139" t="s">
        <v>15</v>
      </c>
      <c r="B17" s="141"/>
      <c r="C17" s="139" t="s">
        <v>94</v>
      </c>
      <c r="D17" s="141"/>
      <c r="E17" s="145">
        <v>2</v>
      </c>
      <c r="F17" s="204">
        <v>2</v>
      </c>
      <c r="G17" s="295">
        <v>2</v>
      </c>
      <c r="H17" s="295">
        <v>2</v>
      </c>
      <c r="I17" s="204">
        <f>SUM(E17:H17)</f>
        <v>8</v>
      </c>
      <c r="J17" s="337">
        <f t="shared" si="0"/>
        <v>264</v>
      </c>
    </row>
    <row r="18" spans="1:10" x14ac:dyDescent="0.25">
      <c r="A18" s="142"/>
      <c r="B18" s="144"/>
      <c r="C18" s="142"/>
      <c r="D18" s="144"/>
      <c r="E18" s="146"/>
      <c r="F18" s="205"/>
      <c r="G18" s="295"/>
      <c r="H18" s="295"/>
      <c r="I18" s="205"/>
      <c r="J18" s="338"/>
    </row>
    <row r="19" spans="1:10" x14ac:dyDescent="0.25">
      <c r="A19" s="136" t="s">
        <v>95</v>
      </c>
      <c r="B19" s="137"/>
      <c r="C19" s="137"/>
      <c r="D19" s="138"/>
      <c r="E19" s="135">
        <v>2</v>
      </c>
      <c r="F19" s="90">
        <v>2</v>
      </c>
      <c r="G19" s="55">
        <v>2</v>
      </c>
      <c r="H19" s="58">
        <v>2</v>
      </c>
      <c r="I19" s="26">
        <f>SUM(E19:H19)</f>
        <v>8</v>
      </c>
      <c r="J19" s="47"/>
    </row>
    <row r="20" spans="1:10" x14ac:dyDescent="0.25">
      <c r="A20" s="326" t="s">
        <v>19</v>
      </c>
      <c r="B20" s="327"/>
      <c r="C20" s="327"/>
      <c r="D20" s="328"/>
      <c r="E20" s="4">
        <f>SUM(E5:E19)</f>
        <v>20</v>
      </c>
      <c r="F20" s="5">
        <f>SUM(F5:F19)</f>
        <v>20</v>
      </c>
      <c r="G20" s="4">
        <f>SUM(G5:G19)</f>
        <v>22</v>
      </c>
      <c r="H20" s="4">
        <f>SUM(H5:H19)</f>
        <v>22</v>
      </c>
      <c r="I20" s="5"/>
      <c r="J20" s="49"/>
    </row>
    <row r="21" spans="1:10" x14ac:dyDescent="0.25">
      <c r="A21" s="326" t="s">
        <v>96</v>
      </c>
      <c r="B21" s="327"/>
      <c r="C21" s="327"/>
      <c r="D21" s="328"/>
      <c r="E21" s="125">
        <v>20</v>
      </c>
      <c r="F21" s="50">
        <v>20</v>
      </c>
      <c r="G21" s="4">
        <v>22</v>
      </c>
      <c r="H21" s="4">
        <v>22</v>
      </c>
      <c r="I21" s="50"/>
      <c r="J21" s="49"/>
    </row>
    <row r="22" spans="1:10" x14ac:dyDescent="0.25">
      <c r="A22" s="339" t="s">
        <v>20</v>
      </c>
      <c r="B22" s="340"/>
      <c r="C22" s="340"/>
      <c r="D22" s="340"/>
      <c r="E22" s="340"/>
      <c r="F22" s="340"/>
      <c r="G22" s="340"/>
      <c r="H22" s="340"/>
      <c r="I22" s="340"/>
      <c r="J22" s="341"/>
    </row>
    <row r="23" spans="1:10" x14ac:dyDescent="0.25">
      <c r="A23" s="342"/>
      <c r="B23" s="343"/>
      <c r="C23" s="343"/>
      <c r="D23" s="343"/>
      <c r="E23" s="343"/>
      <c r="F23" s="343"/>
      <c r="G23" s="343"/>
      <c r="H23" s="343"/>
      <c r="I23" s="343"/>
      <c r="J23" s="344"/>
    </row>
    <row r="24" spans="1:10" x14ac:dyDescent="0.25">
      <c r="A24" s="334" t="s">
        <v>47</v>
      </c>
      <c r="B24" s="335"/>
      <c r="C24" s="335"/>
      <c r="D24" s="336"/>
      <c r="E24" s="28"/>
      <c r="F24" s="89"/>
      <c r="G24" s="25"/>
      <c r="H24" s="25"/>
      <c r="I24" s="28"/>
      <c r="J24" s="47"/>
    </row>
    <row r="25" spans="1:10" x14ac:dyDescent="0.25">
      <c r="A25" s="162" t="s">
        <v>97</v>
      </c>
      <c r="B25" s="162"/>
      <c r="C25" s="162"/>
      <c r="D25" s="162"/>
      <c r="E25" s="26">
        <v>3</v>
      </c>
      <c r="F25" s="90">
        <v>3</v>
      </c>
      <c r="G25" s="55">
        <v>3</v>
      </c>
      <c r="H25" s="58">
        <v>3</v>
      </c>
      <c r="I25" s="26">
        <f>SUM(F25:H25)</f>
        <v>9</v>
      </c>
      <c r="J25" s="47">
        <f>I25*34</f>
        <v>306</v>
      </c>
    </row>
    <row r="26" spans="1:10" x14ac:dyDescent="0.25">
      <c r="A26" s="162" t="s">
        <v>98</v>
      </c>
      <c r="B26" s="162"/>
      <c r="C26" s="162"/>
      <c r="D26" s="162"/>
      <c r="E26" s="26">
        <v>3</v>
      </c>
      <c r="F26" s="90">
        <v>3</v>
      </c>
      <c r="G26" s="55">
        <v>3</v>
      </c>
      <c r="H26" s="58">
        <v>3</v>
      </c>
      <c r="I26" s="26">
        <f>SUM(F26:H26)</f>
        <v>9</v>
      </c>
      <c r="J26" s="47">
        <f>I26*34</f>
        <v>306</v>
      </c>
    </row>
    <row r="27" spans="1:10" x14ac:dyDescent="0.25">
      <c r="A27" s="162" t="s">
        <v>99</v>
      </c>
      <c r="B27" s="162"/>
      <c r="C27" s="162"/>
      <c r="D27" s="162"/>
      <c r="E27" s="26">
        <v>2</v>
      </c>
      <c r="F27" s="90">
        <v>2</v>
      </c>
      <c r="G27" s="55">
        <v>2</v>
      </c>
      <c r="H27" s="58">
        <v>2</v>
      </c>
      <c r="I27" s="26">
        <f>SUM(E27:H27)</f>
        <v>8</v>
      </c>
      <c r="J27" s="47">
        <f>I27*34</f>
        <v>272</v>
      </c>
    </row>
    <row r="28" spans="1:10" x14ac:dyDescent="0.25">
      <c r="A28" s="213" t="s">
        <v>100</v>
      </c>
      <c r="B28" s="214"/>
      <c r="C28" s="214"/>
      <c r="D28" s="215"/>
      <c r="E28" s="27">
        <v>2</v>
      </c>
      <c r="F28" s="88">
        <v>2</v>
      </c>
      <c r="G28" s="55">
        <v>2</v>
      </c>
      <c r="H28" s="58">
        <v>2</v>
      </c>
      <c r="I28" s="26">
        <f>SUM(E28:H28)</f>
        <v>8</v>
      </c>
      <c r="J28" s="47"/>
    </row>
    <row r="29" spans="1:10" x14ac:dyDescent="0.25">
      <c r="A29" s="194" t="s">
        <v>101</v>
      </c>
      <c r="B29" s="195"/>
      <c r="C29" s="195"/>
      <c r="D29" s="196"/>
      <c r="E29" s="329">
        <v>10</v>
      </c>
      <c r="F29" s="329">
        <v>10</v>
      </c>
      <c r="G29" s="331">
        <v>10</v>
      </c>
      <c r="H29" s="331">
        <v>10</v>
      </c>
      <c r="I29" s="332">
        <f>SUM(E29:H29)</f>
        <v>40</v>
      </c>
      <c r="J29" s="333"/>
    </row>
    <row r="30" spans="1:10" x14ac:dyDescent="0.25">
      <c r="A30" s="197"/>
      <c r="B30" s="198"/>
      <c r="C30" s="198"/>
      <c r="D30" s="199"/>
      <c r="E30" s="330"/>
      <c r="F30" s="330"/>
      <c r="G30" s="331"/>
      <c r="H30" s="331"/>
      <c r="I30" s="332"/>
      <c r="J30" s="333"/>
    </row>
    <row r="31" spans="1:10" x14ac:dyDescent="0.25">
      <c r="A31" s="326" t="s">
        <v>26</v>
      </c>
      <c r="B31" s="327"/>
      <c r="C31" s="327"/>
      <c r="D31" s="328"/>
      <c r="E31" s="5">
        <v>6</v>
      </c>
      <c r="F31" s="5">
        <v>6</v>
      </c>
      <c r="G31" s="4">
        <v>6</v>
      </c>
      <c r="H31" s="4">
        <v>6</v>
      </c>
      <c r="I31" s="5">
        <f>SUM(E31:H31)</f>
        <v>24</v>
      </c>
      <c r="J31" s="49">
        <f t="shared" ref="J31" si="1">I31*33</f>
        <v>792</v>
      </c>
    </row>
    <row r="32" spans="1:10" x14ac:dyDescent="0.25">
      <c r="A32" s="148" t="s">
        <v>27</v>
      </c>
      <c r="B32" s="149"/>
      <c r="C32" s="149"/>
      <c r="D32" s="150"/>
      <c r="E32" s="8">
        <f>E20+E29+E31</f>
        <v>36</v>
      </c>
      <c r="F32" s="8">
        <f t="shared" ref="F32:H32" si="2">F20+F29+F31</f>
        <v>36</v>
      </c>
      <c r="G32" s="7">
        <f t="shared" si="2"/>
        <v>38</v>
      </c>
      <c r="H32" s="7">
        <f t="shared" si="2"/>
        <v>38</v>
      </c>
      <c r="I32" s="8">
        <f>SUM(E32:H32)</f>
        <v>148</v>
      </c>
      <c r="J32" s="9"/>
    </row>
    <row r="33" spans="1:10" x14ac:dyDescent="0.25">
      <c r="A33" s="160" t="s">
        <v>19</v>
      </c>
      <c r="B33" s="160"/>
      <c r="C33" s="160"/>
      <c r="D33" s="160"/>
      <c r="E33" s="1"/>
      <c r="F33" s="12">
        <v>35</v>
      </c>
      <c r="G33" s="12">
        <v>37</v>
      </c>
      <c r="H33" s="12">
        <v>37</v>
      </c>
      <c r="I33" s="1">
        <v>144</v>
      </c>
      <c r="J33" s="1"/>
    </row>
  </sheetData>
  <mergeCells count="63">
    <mergeCell ref="A1:J2"/>
    <mergeCell ref="A3:B4"/>
    <mergeCell ref="C3:D4"/>
    <mergeCell ref="E3:H3"/>
    <mergeCell ref="I3:I4"/>
    <mergeCell ref="J3:J4"/>
    <mergeCell ref="I5:I7"/>
    <mergeCell ref="J5:J7"/>
    <mergeCell ref="A8:B8"/>
    <mergeCell ref="C8:D8"/>
    <mergeCell ref="A9:B13"/>
    <mergeCell ref="C9:D10"/>
    <mergeCell ref="E9:E10"/>
    <mergeCell ref="F9:F10"/>
    <mergeCell ref="G9:G10"/>
    <mergeCell ref="H9:H10"/>
    <mergeCell ref="A5:B7"/>
    <mergeCell ref="C5:D7"/>
    <mergeCell ref="E5:E7"/>
    <mergeCell ref="F5:F7"/>
    <mergeCell ref="G5:G7"/>
    <mergeCell ref="H5:H7"/>
    <mergeCell ref="I9:I10"/>
    <mergeCell ref="J9:J10"/>
    <mergeCell ref="C11:D11"/>
    <mergeCell ref="C12:D12"/>
    <mergeCell ref="C13:D13"/>
    <mergeCell ref="A22:J23"/>
    <mergeCell ref="G15:G16"/>
    <mergeCell ref="H15:H16"/>
    <mergeCell ref="I15:I16"/>
    <mergeCell ref="J15:J16"/>
    <mergeCell ref="A17:B18"/>
    <mergeCell ref="C17:D18"/>
    <mergeCell ref="E17:E18"/>
    <mergeCell ref="F17:F18"/>
    <mergeCell ref="G17:G18"/>
    <mergeCell ref="H17:H18"/>
    <mergeCell ref="A14:B16"/>
    <mergeCell ref="C14:D14"/>
    <mergeCell ref="C15:D16"/>
    <mergeCell ref="E15:E16"/>
    <mergeCell ref="F15:F16"/>
    <mergeCell ref="I17:I18"/>
    <mergeCell ref="J17:J18"/>
    <mergeCell ref="A19:D19"/>
    <mergeCell ref="A20:D20"/>
    <mergeCell ref="A21:D21"/>
    <mergeCell ref="G29:G30"/>
    <mergeCell ref="H29:H30"/>
    <mergeCell ref="I29:I30"/>
    <mergeCell ref="J29:J30"/>
    <mergeCell ref="A24:D24"/>
    <mergeCell ref="A25:D25"/>
    <mergeCell ref="A26:D26"/>
    <mergeCell ref="A27:D27"/>
    <mergeCell ref="A28:D28"/>
    <mergeCell ref="A29:D30"/>
    <mergeCell ref="A31:D31"/>
    <mergeCell ref="A32:D32"/>
    <mergeCell ref="A33:D33"/>
    <mergeCell ref="E29:E30"/>
    <mergeCell ref="F29:F3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M11" sqref="M11"/>
    </sheetView>
  </sheetViews>
  <sheetFormatPr defaultRowHeight="15" x14ac:dyDescent="0.25"/>
  <cols>
    <col min="2" max="2" width="47.28515625" customWidth="1"/>
    <col min="5" max="8" width="6.85546875" customWidth="1"/>
  </cols>
  <sheetData>
    <row r="1" spans="1:9" ht="15.75" x14ac:dyDescent="0.25">
      <c r="A1" s="363" t="s">
        <v>102</v>
      </c>
      <c r="B1" s="363"/>
      <c r="C1" s="363"/>
      <c r="D1" s="363"/>
      <c r="E1" s="363"/>
      <c r="F1" s="56"/>
      <c r="G1" s="91"/>
      <c r="H1" s="56"/>
    </row>
    <row r="2" spans="1:9" ht="15.75" x14ac:dyDescent="0.25">
      <c r="A2" s="363" t="s">
        <v>103</v>
      </c>
      <c r="B2" s="363"/>
      <c r="C2" s="363"/>
      <c r="D2" s="363"/>
      <c r="E2" s="363"/>
      <c r="F2" s="56"/>
      <c r="G2" s="91"/>
      <c r="H2" s="56"/>
    </row>
    <row r="3" spans="1:9" ht="15.75" x14ac:dyDescent="0.25">
      <c r="A3" s="363" t="s">
        <v>104</v>
      </c>
      <c r="B3" s="363"/>
      <c r="C3" s="363"/>
      <c r="D3" s="363"/>
      <c r="E3" s="363"/>
      <c r="F3" s="56"/>
      <c r="G3" s="91"/>
      <c r="H3" s="56"/>
    </row>
    <row r="4" spans="1:9" ht="15.75" x14ac:dyDescent="0.25">
      <c r="A4" s="364" t="s">
        <v>105</v>
      </c>
      <c r="B4" s="365"/>
      <c r="C4" s="365"/>
      <c r="D4" s="365"/>
      <c r="E4" s="365"/>
      <c r="F4" s="57"/>
      <c r="G4" s="57"/>
      <c r="H4" s="57"/>
    </row>
    <row r="5" spans="1:9" ht="15.75" x14ac:dyDescent="0.25">
      <c r="A5" s="366" t="s">
        <v>50</v>
      </c>
      <c r="B5" s="369" t="s">
        <v>106</v>
      </c>
      <c r="C5" s="371" t="s">
        <v>107</v>
      </c>
      <c r="D5" s="372"/>
      <c r="E5" s="372"/>
      <c r="F5" s="60"/>
      <c r="G5" s="60"/>
      <c r="H5" s="59" t="s">
        <v>121</v>
      </c>
      <c r="I5" s="1" t="s">
        <v>29</v>
      </c>
    </row>
    <row r="6" spans="1:9" ht="15.75" x14ac:dyDescent="0.25">
      <c r="A6" s="367"/>
      <c r="B6" s="370"/>
      <c r="C6" s="69"/>
      <c r="D6" s="67">
        <v>6</v>
      </c>
      <c r="E6" s="72">
        <v>7</v>
      </c>
      <c r="F6" s="95">
        <v>8</v>
      </c>
      <c r="G6" s="71">
        <v>9</v>
      </c>
      <c r="H6" s="51"/>
      <c r="I6" s="51"/>
    </row>
    <row r="7" spans="1:9" ht="15.75" x14ac:dyDescent="0.25">
      <c r="A7" s="367"/>
      <c r="B7" s="52" t="s">
        <v>108</v>
      </c>
      <c r="C7" s="69"/>
      <c r="D7" s="67">
        <v>5</v>
      </c>
      <c r="E7" s="72">
        <v>5</v>
      </c>
      <c r="F7" s="52">
        <v>5</v>
      </c>
      <c r="G7" s="72">
        <v>5</v>
      </c>
      <c r="H7" s="51"/>
      <c r="I7" s="51"/>
    </row>
    <row r="8" spans="1:9" ht="15.75" x14ac:dyDescent="0.25">
      <c r="A8" s="367"/>
      <c r="B8" s="52" t="s">
        <v>109</v>
      </c>
      <c r="C8" s="69"/>
      <c r="D8" s="67">
        <v>5</v>
      </c>
      <c r="E8" s="72">
        <v>5</v>
      </c>
      <c r="F8" s="52">
        <v>5</v>
      </c>
      <c r="G8" s="72">
        <v>5</v>
      </c>
      <c r="H8" s="51"/>
      <c r="I8" s="51"/>
    </row>
    <row r="9" spans="1:9" ht="15.75" x14ac:dyDescent="0.25">
      <c r="A9" s="367"/>
      <c r="B9" s="52" t="s">
        <v>36</v>
      </c>
      <c r="C9" s="69"/>
      <c r="D9" s="67">
        <v>1</v>
      </c>
      <c r="E9" s="72">
        <v>1</v>
      </c>
      <c r="F9" s="52">
        <v>1</v>
      </c>
      <c r="G9" s="72">
        <v>1</v>
      </c>
      <c r="H9" s="51"/>
      <c r="I9" s="51"/>
    </row>
    <row r="10" spans="1:9" ht="47.25" customHeight="1" x14ac:dyDescent="0.25">
      <c r="A10" s="367"/>
      <c r="B10" s="53" t="s">
        <v>110</v>
      </c>
      <c r="C10" s="70"/>
      <c r="D10" s="68"/>
      <c r="E10" s="72"/>
      <c r="F10" s="52"/>
      <c r="G10" s="72"/>
      <c r="H10" s="51"/>
      <c r="I10" s="51"/>
    </row>
    <row r="11" spans="1:9" ht="46.5" customHeight="1" x14ac:dyDescent="0.25">
      <c r="A11" s="367"/>
      <c r="B11" s="53" t="s">
        <v>111</v>
      </c>
      <c r="C11" s="70"/>
      <c r="D11" s="68">
        <v>5</v>
      </c>
      <c r="E11" s="74">
        <v>5</v>
      </c>
      <c r="F11" s="73">
        <v>5</v>
      </c>
      <c r="G11" s="74">
        <v>5</v>
      </c>
      <c r="H11" s="54"/>
      <c r="I11" s="51"/>
    </row>
    <row r="12" spans="1:9" ht="15.75" x14ac:dyDescent="0.25">
      <c r="A12" s="367"/>
      <c r="B12" s="52" t="s">
        <v>39</v>
      </c>
      <c r="C12" s="69"/>
      <c r="D12" s="67">
        <v>2</v>
      </c>
      <c r="E12" s="72">
        <v>2</v>
      </c>
      <c r="F12" s="52">
        <v>2</v>
      </c>
      <c r="G12" s="72">
        <v>2</v>
      </c>
      <c r="H12" s="51"/>
      <c r="I12" s="51"/>
    </row>
    <row r="13" spans="1:9" ht="15.75" x14ac:dyDescent="0.25">
      <c r="A13" s="367"/>
      <c r="B13" s="52" t="s">
        <v>112</v>
      </c>
      <c r="C13" s="69"/>
      <c r="D13" s="67">
        <v>1</v>
      </c>
      <c r="E13" s="72">
        <v>1</v>
      </c>
      <c r="F13" s="52">
        <v>1</v>
      </c>
      <c r="G13" s="72">
        <v>1</v>
      </c>
      <c r="H13" s="51"/>
      <c r="I13" s="51"/>
    </row>
    <row r="14" spans="1:9" ht="15.75" x14ac:dyDescent="0.25">
      <c r="A14" s="367"/>
      <c r="B14" s="52" t="s">
        <v>113</v>
      </c>
      <c r="C14" s="69"/>
      <c r="D14" s="67">
        <v>2</v>
      </c>
      <c r="E14" s="72">
        <v>2</v>
      </c>
      <c r="F14" s="52">
        <v>2</v>
      </c>
      <c r="G14" s="72">
        <v>2</v>
      </c>
      <c r="H14" s="51"/>
      <c r="I14" s="51"/>
    </row>
    <row r="15" spans="1:9" ht="15.75" x14ac:dyDescent="0.25">
      <c r="A15" s="367"/>
      <c r="B15" s="52" t="s">
        <v>42</v>
      </c>
      <c r="C15" s="69"/>
      <c r="D15" s="67">
        <v>8</v>
      </c>
      <c r="E15" s="72">
        <v>10</v>
      </c>
      <c r="F15" s="52">
        <v>10</v>
      </c>
      <c r="G15" s="72">
        <v>10</v>
      </c>
      <c r="H15" s="51"/>
      <c r="I15" s="51"/>
    </row>
    <row r="16" spans="1:9" ht="15.75" x14ac:dyDescent="0.25">
      <c r="A16" s="368"/>
      <c r="B16" s="52" t="s">
        <v>114</v>
      </c>
      <c r="C16" s="69"/>
      <c r="D16" s="67">
        <v>29</v>
      </c>
      <c r="E16" s="72">
        <f>SUM(E7:E15)</f>
        <v>31</v>
      </c>
      <c r="F16" s="52">
        <v>31</v>
      </c>
      <c r="G16" s="72">
        <v>31</v>
      </c>
      <c r="H16" s="51"/>
      <c r="I16" s="51"/>
    </row>
    <row r="17" spans="1:9" ht="15.75" x14ac:dyDescent="0.25">
      <c r="A17" s="360" t="s">
        <v>26</v>
      </c>
      <c r="B17" s="361"/>
      <c r="C17" s="69"/>
      <c r="D17" s="67">
        <v>10</v>
      </c>
      <c r="E17" s="72">
        <v>10</v>
      </c>
      <c r="F17" s="52">
        <v>10</v>
      </c>
      <c r="G17" s="72">
        <v>10</v>
      </c>
      <c r="H17" s="1"/>
      <c r="I17" s="51"/>
    </row>
    <row r="18" spans="1:9" ht="15.75" x14ac:dyDescent="0.25">
      <c r="A18" s="362" t="s">
        <v>81</v>
      </c>
      <c r="B18" s="361"/>
      <c r="C18" s="69"/>
      <c r="D18" s="67">
        <v>5</v>
      </c>
      <c r="E18" s="72">
        <v>5</v>
      </c>
      <c r="F18" s="52">
        <v>5</v>
      </c>
      <c r="G18" s="72">
        <v>5</v>
      </c>
      <c r="H18" s="1"/>
      <c r="I18" s="51"/>
    </row>
    <row r="19" spans="1:9" ht="15.75" x14ac:dyDescent="0.25">
      <c r="A19" s="362" t="s">
        <v>115</v>
      </c>
      <c r="B19" s="361"/>
      <c r="C19" s="69"/>
      <c r="D19" s="67">
        <v>5</v>
      </c>
      <c r="E19" s="72">
        <v>5</v>
      </c>
      <c r="F19" s="52">
        <v>5</v>
      </c>
      <c r="G19" s="72">
        <v>5</v>
      </c>
      <c r="H19" s="1"/>
      <c r="I19" s="51"/>
    </row>
    <row r="20" spans="1:9" ht="15.75" x14ac:dyDescent="0.25">
      <c r="A20" s="362" t="s">
        <v>116</v>
      </c>
      <c r="B20" s="361"/>
      <c r="C20" s="69"/>
      <c r="D20" s="67">
        <v>39</v>
      </c>
      <c r="E20" s="72">
        <v>41</v>
      </c>
      <c r="F20" s="52">
        <v>41</v>
      </c>
      <c r="G20" s="72">
        <v>41</v>
      </c>
      <c r="H20" s="1"/>
      <c r="I20" s="51"/>
    </row>
    <row r="21" spans="1:9" x14ac:dyDescent="0.25">
      <c r="F21" s="96"/>
    </row>
    <row r="22" spans="1:9" x14ac:dyDescent="0.25">
      <c r="F22" s="96"/>
    </row>
    <row r="23" spans="1:9" x14ac:dyDescent="0.25">
      <c r="F23" s="96"/>
    </row>
  </sheetData>
  <mergeCells count="11">
    <mergeCell ref="A17:B17"/>
    <mergeCell ref="A18:B18"/>
    <mergeCell ref="A19:B19"/>
    <mergeCell ref="A20:B20"/>
    <mergeCell ref="A1:E1"/>
    <mergeCell ref="A2:E2"/>
    <mergeCell ref="A3:E3"/>
    <mergeCell ref="A4:E4"/>
    <mergeCell ref="A5:A16"/>
    <mergeCell ref="B5:B6"/>
    <mergeCell ref="C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8" workbookViewId="0">
      <selection activeCell="M38" sqref="M38"/>
    </sheetView>
  </sheetViews>
  <sheetFormatPr defaultRowHeight="15" x14ac:dyDescent="0.25"/>
  <cols>
    <col min="4" max="4" width="11.140625" customWidth="1"/>
    <col min="5" max="5" width="5.140625" customWidth="1"/>
    <col min="6" max="6" width="6" customWidth="1"/>
    <col min="7" max="7" width="5.42578125" customWidth="1"/>
    <col min="8" max="8" width="5.85546875" customWidth="1"/>
    <col min="9" max="9" width="5.5703125" customWidth="1"/>
  </cols>
  <sheetData>
    <row r="1" spans="1:11" x14ac:dyDescent="0.25">
      <c r="A1" s="154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1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x14ac:dyDescent="0.25">
      <c r="A3" s="169" t="s">
        <v>0</v>
      </c>
      <c r="B3" s="170"/>
      <c r="C3" s="169" t="s">
        <v>1</v>
      </c>
      <c r="D3" s="170"/>
      <c r="E3" s="160" t="s">
        <v>2</v>
      </c>
      <c r="F3" s="160"/>
      <c r="G3" s="160"/>
      <c r="H3" s="381"/>
      <c r="I3" s="117"/>
      <c r="J3" s="173" t="s">
        <v>3</v>
      </c>
      <c r="K3" s="212" t="s">
        <v>29</v>
      </c>
    </row>
    <row r="4" spans="1:11" x14ac:dyDescent="0.25">
      <c r="A4" s="171"/>
      <c r="B4" s="172"/>
      <c r="C4" s="171"/>
      <c r="D4" s="172"/>
      <c r="E4" s="97" t="s">
        <v>123</v>
      </c>
      <c r="F4" s="99" t="s">
        <v>124</v>
      </c>
      <c r="G4" s="99" t="s">
        <v>125</v>
      </c>
      <c r="H4" s="99" t="s">
        <v>126</v>
      </c>
      <c r="I4" s="99" t="s">
        <v>127</v>
      </c>
      <c r="J4" s="173"/>
      <c r="K4" s="212"/>
    </row>
    <row r="5" spans="1:11" x14ac:dyDescent="0.25">
      <c r="A5" s="174" t="s">
        <v>7</v>
      </c>
      <c r="B5" s="174"/>
      <c r="C5" s="161" t="s">
        <v>4</v>
      </c>
      <c r="D5" s="161"/>
      <c r="E5" s="12">
        <v>4</v>
      </c>
      <c r="F5" s="12"/>
      <c r="G5" s="12"/>
      <c r="H5" s="12"/>
      <c r="I5" s="12"/>
      <c r="J5" s="1">
        <f>SUM(E5:H5)</f>
        <v>4</v>
      </c>
      <c r="K5" s="106">
        <v>136</v>
      </c>
    </row>
    <row r="6" spans="1:11" x14ac:dyDescent="0.25">
      <c r="A6" s="174"/>
      <c r="B6" s="174"/>
      <c r="C6" s="161" t="s">
        <v>5</v>
      </c>
      <c r="D6" s="161"/>
      <c r="E6" s="12">
        <v>4</v>
      </c>
      <c r="F6" s="12"/>
      <c r="G6" s="12"/>
      <c r="H6" s="12"/>
      <c r="I6" s="12"/>
      <c r="J6" s="1">
        <f>SUM(E6:H6)</f>
        <v>4</v>
      </c>
      <c r="K6" s="106">
        <v>136</v>
      </c>
    </row>
    <row r="7" spans="1:11" x14ac:dyDescent="0.25">
      <c r="A7" s="163" t="s">
        <v>9</v>
      </c>
      <c r="B7" s="164"/>
      <c r="C7" s="161" t="s">
        <v>8</v>
      </c>
      <c r="D7" s="161"/>
      <c r="E7" s="12">
        <v>4</v>
      </c>
      <c r="F7" s="12"/>
      <c r="G7" s="12"/>
      <c r="H7" s="12"/>
      <c r="I7" s="12"/>
      <c r="J7" s="1">
        <f>SUM(E7:H7)</f>
        <v>4</v>
      </c>
      <c r="K7" s="106">
        <v>136</v>
      </c>
    </row>
    <row r="8" spans="1:11" x14ac:dyDescent="0.25">
      <c r="A8" s="167"/>
      <c r="B8" s="168"/>
      <c r="C8" s="100" t="s">
        <v>128</v>
      </c>
      <c r="D8" s="101"/>
      <c r="E8" s="41"/>
      <c r="F8" s="12"/>
      <c r="G8" s="41"/>
      <c r="H8" s="41"/>
      <c r="I8" s="41"/>
      <c r="J8" s="1"/>
      <c r="K8" s="105"/>
    </row>
    <row r="9" spans="1:11" ht="15" customHeight="1" x14ac:dyDescent="0.25">
      <c r="A9" s="163" t="s">
        <v>10</v>
      </c>
      <c r="B9" s="164"/>
      <c r="C9" s="174" t="s">
        <v>132</v>
      </c>
      <c r="D9" s="174"/>
      <c r="E9" s="121">
        <v>2</v>
      </c>
      <c r="F9" s="121"/>
      <c r="G9" s="121"/>
      <c r="H9" s="121"/>
      <c r="I9" s="97"/>
      <c r="J9" s="122">
        <f>SUM(E9:H9)</f>
        <v>2</v>
      </c>
      <c r="K9" s="123">
        <v>68</v>
      </c>
    </row>
    <row r="10" spans="1:11" ht="15" customHeight="1" x14ac:dyDescent="0.25">
      <c r="A10" s="165"/>
      <c r="B10" s="166"/>
      <c r="C10" s="162" t="s">
        <v>131</v>
      </c>
      <c r="D10" s="162"/>
      <c r="E10" s="121"/>
      <c r="F10" s="121"/>
      <c r="G10" s="121"/>
      <c r="H10" s="121"/>
      <c r="I10" s="97"/>
      <c r="J10" s="122"/>
      <c r="K10" s="123"/>
    </row>
    <row r="11" spans="1:11" ht="13.5" customHeight="1" x14ac:dyDescent="0.25">
      <c r="A11" s="167"/>
      <c r="B11" s="168"/>
      <c r="C11" s="162" t="s">
        <v>133</v>
      </c>
      <c r="D11" s="162"/>
      <c r="E11" s="121"/>
      <c r="F11" s="121"/>
      <c r="G11" s="121"/>
      <c r="H11" s="121"/>
      <c r="I11" s="97"/>
      <c r="J11" s="122"/>
      <c r="K11" s="123"/>
    </row>
    <row r="12" spans="1:11" ht="14.25" customHeight="1" x14ac:dyDescent="0.25">
      <c r="A12" s="375" t="s">
        <v>129</v>
      </c>
      <c r="B12" s="376"/>
      <c r="C12" s="213" t="s">
        <v>130</v>
      </c>
      <c r="D12" s="215"/>
      <c r="E12" s="118"/>
      <c r="F12" s="97"/>
      <c r="G12" s="98"/>
      <c r="H12" s="98"/>
      <c r="I12" s="98"/>
      <c r="J12" s="119"/>
      <c r="K12" s="120"/>
    </row>
    <row r="13" spans="1:11" ht="30.75" customHeight="1" x14ac:dyDescent="0.25">
      <c r="A13" s="377"/>
      <c r="B13" s="378"/>
      <c r="C13" s="213" t="s">
        <v>134</v>
      </c>
      <c r="D13" s="215"/>
      <c r="E13" s="118">
        <v>1</v>
      </c>
      <c r="F13" s="97"/>
      <c r="G13" s="98"/>
      <c r="H13" s="98"/>
      <c r="I13" s="98"/>
      <c r="J13" s="119">
        <v>1</v>
      </c>
      <c r="K13" s="120">
        <v>34</v>
      </c>
    </row>
    <row r="14" spans="1:11" ht="27" customHeight="1" x14ac:dyDescent="0.25">
      <c r="A14" s="379"/>
      <c r="B14" s="380"/>
      <c r="C14" s="213" t="s">
        <v>135</v>
      </c>
      <c r="D14" s="215"/>
      <c r="E14" s="118"/>
      <c r="F14" s="97"/>
      <c r="G14" s="98"/>
      <c r="H14" s="98"/>
      <c r="I14" s="98"/>
      <c r="J14" s="119"/>
      <c r="K14" s="120"/>
    </row>
    <row r="15" spans="1:11" x14ac:dyDescent="0.25">
      <c r="A15" s="163" t="s">
        <v>14</v>
      </c>
      <c r="B15" s="164"/>
      <c r="C15" s="161" t="s">
        <v>136</v>
      </c>
      <c r="D15" s="161"/>
      <c r="E15" s="12">
        <v>1</v>
      </c>
      <c r="F15" s="12"/>
      <c r="G15" s="97"/>
      <c r="H15" s="97"/>
      <c r="I15" s="97"/>
      <c r="J15" s="99">
        <f>SUM(E15:H15)</f>
        <v>1</v>
      </c>
      <c r="K15" s="106">
        <v>34</v>
      </c>
    </row>
    <row r="16" spans="1:11" x14ac:dyDescent="0.25">
      <c r="A16" s="165"/>
      <c r="B16" s="166"/>
      <c r="C16" s="162" t="s">
        <v>137</v>
      </c>
      <c r="D16" s="162"/>
      <c r="E16" s="145">
        <v>2</v>
      </c>
      <c r="F16" s="295"/>
      <c r="G16" s="145"/>
      <c r="H16" s="145"/>
      <c r="I16" s="373"/>
      <c r="J16" s="147">
        <f>SUM(E16:H16)</f>
        <v>2</v>
      </c>
      <c r="K16" s="210">
        <v>68</v>
      </c>
    </row>
    <row r="17" spans="1:11" x14ac:dyDescent="0.25">
      <c r="A17" s="167"/>
      <c r="B17" s="168"/>
      <c r="C17" s="162"/>
      <c r="D17" s="162"/>
      <c r="E17" s="146"/>
      <c r="F17" s="295"/>
      <c r="G17" s="146"/>
      <c r="H17" s="146"/>
      <c r="I17" s="374"/>
      <c r="J17" s="147"/>
      <c r="K17" s="211"/>
    </row>
    <row r="18" spans="1:11" x14ac:dyDescent="0.25">
      <c r="A18" s="139" t="s">
        <v>15</v>
      </c>
      <c r="B18" s="141"/>
      <c r="C18" s="139" t="s">
        <v>138</v>
      </c>
      <c r="D18" s="141"/>
      <c r="E18" s="145">
        <v>3</v>
      </c>
      <c r="F18" s="295"/>
      <c r="G18" s="145"/>
      <c r="H18" s="145"/>
      <c r="I18" s="373"/>
      <c r="J18" s="204">
        <f>SUM(E18:H18)</f>
        <v>3</v>
      </c>
      <c r="K18" s="210">
        <v>102</v>
      </c>
    </row>
    <row r="19" spans="1:11" x14ac:dyDescent="0.25">
      <c r="A19" s="142"/>
      <c r="B19" s="144"/>
      <c r="C19" s="142"/>
      <c r="D19" s="144"/>
      <c r="E19" s="146"/>
      <c r="F19" s="295"/>
      <c r="G19" s="146"/>
      <c r="H19" s="146"/>
      <c r="I19" s="374"/>
      <c r="J19" s="205"/>
      <c r="K19" s="211"/>
    </row>
    <row r="20" spans="1:11" x14ac:dyDescent="0.25">
      <c r="A20" s="136" t="s">
        <v>17</v>
      </c>
      <c r="B20" s="138"/>
      <c r="C20" s="136" t="s">
        <v>139</v>
      </c>
      <c r="D20" s="138"/>
      <c r="E20" s="12">
        <v>6</v>
      </c>
      <c r="F20" s="12"/>
      <c r="G20" s="12"/>
      <c r="H20" s="12"/>
      <c r="I20" s="12"/>
      <c r="J20" s="1">
        <f>SUM(E20:H20)</f>
        <v>6</v>
      </c>
      <c r="K20" s="106">
        <v>204</v>
      </c>
    </row>
    <row r="21" spans="1:11" x14ac:dyDescent="0.25">
      <c r="A21" s="151" t="s">
        <v>19</v>
      </c>
      <c r="B21" s="152"/>
      <c r="C21" s="152"/>
      <c r="D21" s="153"/>
      <c r="E21" s="4">
        <v>27</v>
      </c>
      <c r="F21" s="4"/>
      <c r="G21" s="4"/>
      <c r="H21" s="4"/>
      <c r="I21" s="4"/>
      <c r="J21" s="5">
        <f>SUM(E21:H21)</f>
        <v>27</v>
      </c>
      <c r="K21" s="104">
        <f t="shared" ref="K21" si="0">J21*33</f>
        <v>891</v>
      </c>
    </row>
    <row r="22" spans="1:11" ht="15" customHeight="1" x14ac:dyDescent="0.25">
      <c r="A22" s="188" t="s">
        <v>20</v>
      </c>
      <c r="B22" s="189"/>
      <c r="C22" s="189"/>
      <c r="D22" s="190"/>
      <c r="E22" s="145">
        <v>2</v>
      </c>
      <c r="F22" s="295"/>
      <c r="G22" s="145"/>
      <c r="H22" s="145"/>
      <c r="I22" s="373"/>
      <c r="J22" s="204">
        <f>SUM(E22:H22)</f>
        <v>2</v>
      </c>
      <c r="K22" s="212">
        <f>J22*34</f>
        <v>68</v>
      </c>
    </row>
    <row r="23" spans="1:11" x14ac:dyDescent="0.25">
      <c r="A23" s="191"/>
      <c r="B23" s="192"/>
      <c r="C23" s="192"/>
      <c r="D23" s="193"/>
      <c r="E23" s="146"/>
      <c r="F23" s="295"/>
      <c r="G23" s="146"/>
      <c r="H23" s="146"/>
      <c r="I23" s="374"/>
      <c r="J23" s="205"/>
      <c r="K23" s="212"/>
    </row>
    <row r="24" spans="1:11" ht="15" customHeight="1" x14ac:dyDescent="0.25">
      <c r="A24" s="213" t="s">
        <v>43</v>
      </c>
      <c r="B24" s="214"/>
      <c r="C24" s="214"/>
      <c r="D24" s="215"/>
      <c r="E24" s="97">
        <v>1</v>
      </c>
      <c r="F24" s="97"/>
      <c r="G24" s="97"/>
      <c r="H24" s="97"/>
      <c r="I24" s="97"/>
      <c r="J24" s="99">
        <v>1</v>
      </c>
      <c r="K24" s="106">
        <v>36</v>
      </c>
    </row>
    <row r="25" spans="1:11" ht="15" customHeight="1" x14ac:dyDescent="0.25">
      <c r="A25" s="213" t="s">
        <v>61</v>
      </c>
      <c r="B25" s="214"/>
      <c r="C25" s="214"/>
      <c r="D25" s="215"/>
      <c r="E25" s="97">
        <v>1</v>
      </c>
      <c r="F25" s="97"/>
      <c r="G25" s="97"/>
      <c r="H25" s="97"/>
      <c r="I25" s="97"/>
      <c r="J25" s="99">
        <v>1</v>
      </c>
      <c r="K25" s="106">
        <v>36</v>
      </c>
    </row>
    <row r="26" spans="1:11" ht="15" customHeight="1" x14ac:dyDescent="0.25">
      <c r="A26" s="194" t="s">
        <v>21</v>
      </c>
      <c r="B26" s="195"/>
      <c r="C26" s="195"/>
      <c r="D26" s="196"/>
      <c r="E26" s="185">
        <v>29</v>
      </c>
      <c r="F26" s="291"/>
      <c r="G26" s="200"/>
      <c r="H26" s="200"/>
      <c r="I26" s="102"/>
      <c r="J26" s="206"/>
      <c r="K26" s="207"/>
    </row>
    <row r="27" spans="1:11" x14ac:dyDescent="0.25">
      <c r="A27" s="197"/>
      <c r="B27" s="198"/>
      <c r="C27" s="198"/>
      <c r="D27" s="199"/>
      <c r="E27" s="186"/>
      <c r="F27" s="291"/>
      <c r="G27" s="201"/>
      <c r="H27" s="201"/>
      <c r="I27" s="103"/>
      <c r="J27" s="206"/>
      <c r="K27" s="207"/>
    </row>
    <row r="28" spans="1:11" ht="15" customHeight="1" x14ac:dyDescent="0.25">
      <c r="A28" s="179" t="s">
        <v>22</v>
      </c>
      <c r="B28" s="180"/>
      <c r="C28" s="180"/>
      <c r="D28" s="181"/>
      <c r="E28" s="185">
        <v>6</v>
      </c>
      <c r="F28" s="291"/>
      <c r="G28" s="200"/>
      <c r="H28" s="200"/>
      <c r="I28" s="102"/>
      <c r="J28" s="202">
        <f>SUM(E28:H28)</f>
        <v>6</v>
      </c>
      <c r="K28" s="208">
        <f>J28*33</f>
        <v>198</v>
      </c>
    </row>
    <row r="29" spans="1:11" x14ac:dyDescent="0.25">
      <c r="A29" s="182"/>
      <c r="B29" s="183"/>
      <c r="C29" s="183"/>
      <c r="D29" s="184"/>
      <c r="E29" s="186"/>
      <c r="F29" s="291"/>
      <c r="G29" s="201"/>
      <c r="H29" s="201"/>
      <c r="I29" s="103"/>
      <c r="J29" s="203"/>
      <c r="K29" s="209"/>
    </row>
    <row r="30" spans="1:11" x14ac:dyDescent="0.25">
      <c r="A30" s="241" t="s">
        <v>62</v>
      </c>
      <c r="B30" s="242"/>
      <c r="C30" s="242"/>
      <c r="D30" s="243"/>
      <c r="E30" s="12">
        <v>1</v>
      </c>
      <c r="F30" s="12"/>
      <c r="G30" s="12"/>
      <c r="H30" s="12"/>
      <c r="I30" s="12"/>
      <c r="J30" s="1">
        <f>SUM(E30:H30)</f>
        <v>1</v>
      </c>
      <c r="K30" s="106">
        <f t="shared" ref="K30:K40" si="1">J30*33</f>
        <v>33</v>
      </c>
    </row>
    <row r="31" spans="1:11" ht="15" customHeight="1" x14ac:dyDescent="0.25">
      <c r="A31" s="139" t="s">
        <v>24</v>
      </c>
      <c r="B31" s="140"/>
      <c r="C31" s="140"/>
      <c r="D31" s="141"/>
      <c r="E31" s="145">
        <v>2</v>
      </c>
      <c r="F31" s="295"/>
      <c r="G31" s="145"/>
      <c r="H31" s="145"/>
      <c r="I31" s="373"/>
      <c r="J31" s="204">
        <f>SUM(E31:H31)</f>
        <v>2</v>
      </c>
      <c r="K31" s="210">
        <f>J31*33</f>
        <v>66</v>
      </c>
    </row>
    <row r="32" spans="1:11" x14ac:dyDescent="0.25">
      <c r="A32" s="142"/>
      <c r="B32" s="143"/>
      <c r="C32" s="143"/>
      <c r="D32" s="144"/>
      <c r="E32" s="146"/>
      <c r="F32" s="295"/>
      <c r="G32" s="146"/>
      <c r="H32" s="146"/>
      <c r="I32" s="374"/>
      <c r="J32" s="205"/>
      <c r="K32" s="211"/>
    </row>
    <row r="33" spans="1:11" x14ac:dyDescent="0.25">
      <c r="A33" s="136" t="s">
        <v>25</v>
      </c>
      <c r="B33" s="137"/>
      <c r="C33" s="137"/>
      <c r="D33" s="138"/>
      <c r="E33" s="12">
        <v>2</v>
      </c>
      <c r="F33" s="12"/>
      <c r="G33" s="12"/>
      <c r="H33" s="12"/>
      <c r="I33" s="12"/>
      <c r="J33" s="1">
        <f>SUM(E33:H33)</f>
        <v>2</v>
      </c>
      <c r="K33" s="106">
        <f t="shared" si="1"/>
        <v>66</v>
      </c>
    </row>
    <row r="34" spans="1:11" x14ac:dyDescent="0.25">
      <c r="A34" s="136" t="s">
        <v>28</v>
      </c>
      <c r="B34" s="137"/>
      <c r="C34" s="137"/>
      <c r="D34" s="138"/>
      <c r="E34" s="12">
        <v>1</v>
      </c>
      <c r="F34" s="12"/>
      <c r="G34" s="12"/>
      <c r="H34" s="12"/>
      <c r="I34" s="12"/>
      <c r="J34" s="1">
        <f>SUM(E34:H34)</f>
        <v>1</v>
      </c>
      <c r="K34" s="106">
        <f t="shared" si="1"/>
        <v>33</v>
      </c>
    </row>
    <row r="35" spans="1:11" x14ac:dyDescent="0.25">
      <c r="A35" s="151" t="s">
        <v>26</v>
      </c>
      <c r="B35" s="152"/>
      <c r="C35" s="152"/>
      <c r="D35" s="153"/>
      <c r="E35" s="4">
        <v>4</v>
      </c>
      <c r="F35" s="4"/>
      <c r="G35" s="4"/>
      <c r="H35" s="4"/>
      <c r="I35" s="4"/>
      <c r="J35" s="5">
        <f>SUM(E35:H35)</f>
        <v>4</v>
      </c>
      <c r="K35" s="104">
        <f t="shared" si="1"/>
        <v>132</v>
      </c>
    </row>
    <row r="36" spans="1:11" x14ac:dyDescent="0.25">
      <c r="A36" s="81"/>
      <c r="B36" s="82"/>
      <c r="C36" s="82"/>
      <c r="D36" s="83"/>
      <c r="E36" s="79">
        <v>1</v>
      </c>
      <c r="F36" s="79"/>
      <c r="G36" s="79"/>
      <c r="H36" s="79"/>
      <c r="I36" s="79"/>
      <c r="J36" s="78">
        <f>SUM(E36:H36)</f>
        <v>1</v>
      </c>
      <c r="K36" s="80">
        <f t="shared" si="1"/>
        <v>33</v>
      </c>
    </row>
    <row r="37" spans="1:11" x14ac:dyDescent="0.25">
      <c r="A37" s="81"/>
      <c r="B37" s="82"/>
      <c r="C37" s="82"/>
      <c r="D37" s="83"/>
      <c r="E37" s="79">
        <v>1</v>
      </c>
      <c r="F37" s="79"/>
      <c r="G37" s="79"/>
      <c r="H37" s="79"/>
      <c r="I37" s="79"/>
      <c r="J37" s="78">
        <v>4</v>
      </c>
      <c r="K37" s="80">
        <v>132</v>
      </c>
    </row>
    <row r="38" spans="1:11" x14ac:dyDescent="0.25">
      <c r="A38" s="81"/>
      <c r="B38" s="82"/>
      <c r="C38" s="82"/>
      <c r="D38" s="83"/>
      <c r="E38" s="79">
        <v>1</v>
      </c>
      <c r="F38" s="79"/>
      <c r="G38" s="79"/>
      <c r="H38" s="79"/>
      <c r="I38" s="79"/>
      <c r="J38" s="78">
        <v>4</v>
      </c>
      <c r="K38" s="80">
        <v>132</v>
      </c>
    </row>
    <row r="39" spans="1:11" x14ac:dyDescent="0.25">
      <c r="A39" s="81"/>
      <c r="B39" s="82"/>
      <c r="C39" s="82"/>
      <c r="D39" s="83"/>
      <c r="E39" s="79">
        <v>1</v>
      </c>
      <c r="F39" s="79"/>
      <c r="G39" s="79"/>
      <c r="H39" s="79"/>
      <c r="I39" s="79"/>
      <c r="J39" s="78">
        <v>4</v>
      </c>
      <c r="K39" s="80">
        <v>132</v>
      </c>
    </row>
    <row r="40" spans="1:11" x14ac:dyDescent="0.25">
      <c r="A40" s="148" t="s">
        <v>27</v>
      </c>
      <c r="B40" s="149"/>
      <c r="C40" s="149"/>
      <c r="D40" s="150"/>
      <c r="E40" s="7">
        <f>E26+E28+E35</f>
        <v>39</v>
      </c>
      <c r="F40" s="7"/>
      <c r="G40" s="7"/>
      <c r="H40" s="7"/>
      <c r="I40" s="7"/>
      <c r="J40" s="8">
        <f>SUM(E40:H40)</f>
        <v>39</v>
      </c>
      <c r="K40" s="9">
        <f t="shared" si="1"/>
        <v>1287</v>
      </c>
    </row>
    <row r="41" spans="1:11" x14ac:dyDescent="0.25">
      <c r="A41" s="381" t="s">
        <v>19</v>
      </c>
      <c r="B41" s="382"/>
      <c r="C41" s="382"/>
      <c r="D41" s="383"/>
      <c r="E41" s="12">
        <v>31</v>
      </c>
      <c r="F41" s="12"/>
      <c r="G41" s="12"/>
      <c r="H41" s="12"/>
      <c r="I41" s="12"/>
      <c r="J41" s="1">
        <f>SUM(E41:H41)</f>
        <v>31</v>
      </c>
      <c r="K41" s="1">
        <f>(E41+F41)*33+(G41+H41)*34</f>
        <v>1023</v>
      </c>
    </row>
  </sheetData>
  <mergeCells count="79">
    <mergeCell ref="A25:D25"/>
    <mergeCell ref="A24:D24"/>
    <mergeCell ref="A41:D41"/>
    <mergeCell ref="A40:D40"/>
    <mergeCell ref="A35:D35"/>
    <mergeCell ref="A34:D34"/>
    <mergeCell ref="A33:D33"/>
    <mergeCell ref="A1:K2"/>
    <mergeCell ref="A3:B4"/>
    <mergeCell ref="C3:D4"/>
    <mergeCell ref="E3:H3"/>
    <mergeCell ref="J3:J4"/>
    <mergeCell ref="K3:K4"/>
    <mergeCell ref="J16:J17"/>
    <mergeCell ref="A9:B11"/>
    <mergeCell ref="A5:B6"/>
    <mergeCell ref="C5:D5"/>
    <mergeCell ref="C6:D6"/>
    <mergeCell ref="C7:D7"/>
    <mergeCell ref="A7:B8"/>
    <mergeCell ref="A12:B14"/>
    <mergeCell ref="K16:K17"/>
    <mergeCell ref="A18:B19"/>
    <mergeCell ref="C18:D19"/>
    <mergeCell ref="E18:E19"/>
    <mergeCell ref="F18:F19"/>
    <mergeCell ref="G18:G19"/>
    <mergeCell ref="H18:H19"/>
    <mergeCell ref="J18:J19"/>
    <mergeCell ref="K18:K19"/>
    <mergeCell ref="I16:I17"/>
    <mergeCell ref="A15:B17"/>
    <mergeCell ref="C15:D15"/>
    <mergeCell ref="C16:D17"/>
    <mergeCell ref="E16:E17"/>
    <mergeCell ref="F16:F17"/>
    <mergeCell ref="G16:G17"/>
    <mergeCell ref="J22:J23"/>
    <mergeCell ref="K22:K23"/>
    <mergeCell ref="A20:B20"/>
    <mergeCell ref="C20:D20"/>
    <mergeCell ref="A21:D21"/>
    <mergeCell ref="A22:D23"/>
    <mergeCell ref="E22:E23"/>
    <mergeCell ref="F22:F23"/>
    <mergeCell ref="J26:J27"/>
    <mergeCell ref="K26:K27"/>
    <mergeCell ref="E28:E29"/>
    <mergeCell ref="F28:F29"/>
    <mergeCell ref="G28:G29"/>
    <mergeCell ref="H28:H29"/>
    <mergeCell ref="J28:J29"/>
    <mergeCell ref="K28:K29"/>
    <mergeCell ref="E26:E27"/>
    <mergeCell ref="F26:F27"/>
    <mergeCell ref="G26:G27"/>
    <mergeCell ref="H26:H27"/>
    <mergeCell ref="J31:J32"/>
    <mergeCell ref="K31:K32"/>
    <mergeCell ref="E31:E32"/>
    <mergeCell ref="F31:F32"/>
    <mergeCell ref="G31:G32"/>
    <mergeCell ref="H31:H32"/>
    <mergeCell ref="I18:I19"/>
    <mergeCell ref="I22:I23"/>
    <mergeCell ref="I31:I32"/>
    <mergeCell ref="C9:D9"/>
    <mergeCell ref="C10:D10"/>
    <mergeCell ref="C11:D11"/>
    <mergeCell ref="C12:D12"/>
    <mergeCell ref="C13:D13"/>
    <mergeCell ref="C14:D14"/>
    <mergeCell ref="A30:D30"/>
    <mergeCell ref="G22:G23"/>
    <mergeCell ref="H22:H23"/>
    <mergeCell ref="H16:H17"/>
    <mergeCell ref="A31:D32"/>
    <mergeCell ref="A28:D29"/>
    <mergeCell ref="A26:D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K34"/>
    </sheetView>
  </sheetViews>
  <sheetFormatPr defaultRowHeight="15" x14ac:dyDescent="0.25"/>
  <sheetData>
    <row r="1" spans="1:11" x14ac:dyDescent="0.25">
      <c r="A1" s="358" t="s">
        <v>140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x14ac:dyDescent="0.25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5">
      <c r="A3" s="169" t="s">
        <v>0</v>
      </c>
      <c r="B3" s="170"/>
      <c r="C3" s="169" t="s">
        <v>1</v>
      </c>
      <c r="D3" s="170"/>
      <c r="E3" s="160" t="s">
        <v>2</v>
      </c>
      <c r="F3" s="160"/>
      <c r="G3" s="160"/>
      <c r="H3" s="160"/>
      <c r="I3" s="113"/>
      <c r="J3" s="173" t="s">
        <v>3</v>
      </c>
      <c r="K3" s="359" t="s">
        <v>29</v>
      </c>
    </row>
    <row r="4" spans="1:11" x14ac:dyDescent="0.25">
      <c r="A4" s="171"/>
      <c r="B4" s="172"/>
      <c r="C4" s="171"/>
      <c r="D4" s="172"/>
      <c r="E4" s="112">
        <v>5</v>
      </c>
      <c r="F4" s="109">
        <v>6</v>
      </c>
      <c r="G4" s="12">
        <v>7</v>
      </c>
      <c r="H4" s="12">
        <v>8</v>
      </c>
      <c r="I4" s="12">
        <v>9</v>
      </c>
      <c r="J4" s="173"/>
      <c r="K4" s="359"/>
    </row>
    <row r="5" spans="1:11" x14ac:dyDescent="0.25">
      <c r="A5" s="174" t="s">
        <v>7</v>
      </c>
      <c r="B5" s="174"/>
      <c r="C5" s="139" t="s">
        <v>85</v>
      </c>
      <c r="D5" s="141"/>
      <c r="E5" s="145">
        <v>2</v>
      </c>
      <c r="F5" s="204"/>
      <c r="G5" s="145"/>
      <c r="H5" s="145"/>
      <c r="I5" s="373"/>
      <c r="J5" s="204">
        <f>SUM(E5:H5)</f>
        <v>2</v>
      </c>
      <c r="K5" s="337">
        <v>68</v>
      </c>
    </row>
    <row r="6" spans="1:11" x14ac:dyDescent="0.25">
      <c r="A6" s="174"/>
      <c r="B6" s="174"/>
      <c r="C6" s="355"/>
      <c r="D6" s="356"/>
      <c r="E6" s="357"/>
      <c r="F6" s="345"/>
      <c r="G6" s="357"/>
      <c r="H6" s="357"/>
      <c r="I6" s="385"/>
      <c r="J6" s="345"/>
      <c r="K6" s="384"/>
    </row>
    <row r="7" spans="1:11" x14ac:dyDescent="0.25">
      <c r="A7" s="174"/>
      <c r="B7" s="174"/>
      <c r="C7" s="142"/>
      <c r="D7" s="144"/>
      <c r="E7" s="146"/>
      <c r="F7" s="205"/>
      <c r="G7" s="146"/>
      <c r="H7" s="146"/>
      <c r="I7" s="374"/>
      <c r="J7" s="205"/>
      <c r="K7" s="338"/>
    </row>
    <row r="8" spans="1:11" x14ac:dyDescent="0.25">
      <c r="A8" s="136" t="s">
        <v>9</v>
      </c>
      <c r="B8" s="138"/>
      <c r="C8" s="213" t="s">
        <v>86</v>
      </c>
      <c r="D8" s="215"/>
      <c r="E8" s="12">
        <v>2</v>
      </c>
      <c r="F8" s="1"/>
      <c r="G8" s="12"/>
      <c r="H8" s="12"/>
      <c r="I8" s="12"/>
      <c r="J8" s="1">
        <f>SUM(E8:H8)</f>
        <v>2</v>
      </c>
      <c r="K8" s="114">
        <v>68</v>
      </c>
    </row>
    <row r="9" spans="1:11" x14ac:dyDescent="0.25">
      <c r="A9" s="349" t="s">
        <v>87</v>
      </c>
      <c r="B9" s="350"/>
      <c r="C9" s="139" t="s">
        <v>88</v>
      </c>
      <c r="D9" s="141"/>
      <c r="E9" s="145">
        <v>2</v>
      </c>
      <c r="F9" s="204"/>
      <c r="G9" s="295"/>
      <c r="H9" s="295"/>
      <c r="I9" s="373"/>
      <c r="J9" s="147">
        <f>SUM(E9:H9)</f>
        <v>2</v>
      </c>
      <c r="K9" s="337">
        <v>68</v>
      </c>
    </row>
    <row r="10" spans="1:11" x14ac:dyDescent="0.25">
      <c r="A10" s="351"/>
      <c r="B10" s="352"/>
      <c r="C10" s="142"/>
      <c r="D10" s="144"/>
      <c r="E10" s="146"/>
      <c r="F10" s="205"/>
      <c r="G10" s="295"/>
      <c r="H10" s="295"/>
      <c r="I10" s="374"/>
      <c r="J10" s="147"/>
      <c r="K10" s="338"/>
    </row>
    <row r="11" spans="1:11" x14ac:dyDescent="0.25">
      <c r="A11" s="351"/>
      <c r="B11" s="352"/>
      <c r="C11" s="213" t="s">
        <v>89</v>
      </c>
      <c r="D11" s="215"/>
      <c r="E11" s="108">
        <v>2</v>
      </c>
      <c r="F11" s="111"/>
      <c r="G11" s="112"/>
      <c r="H11" s="112"/>
      <c r="I11" s="112"/>
      <c r="J11" s="109">
        <f>SUM(E11:H11)</f>
        <v>2</v>
      </c>
      <c r="K11" s="115">
        <v>68</v>
      </c>
    </row>
    <row r="12" spans="1:11" x14ac:dyDescent="0.25">
      <c r="A12" s="351"/>
      <c r="B12" s="352"/>
      <c r="C12" s="213" t="s">
        <v>90</v>
      </c>
      <c r="D12" s="215"/>
      <c r="E12" s="108">
        <v>3</v>
      </c>
      <c r="F12" s="111"/>
      <c r="G12" s="112"/>
      <c r="H12" s="112"/>
      <c r="I12" s="112"/>
      <c r="J12" s="109">
        <v>3</v>
      </c>
      <c r="K12" s="115">
        <v>102</v>
      </c>
    </row>
    <row r="13" spans="1:11" x14ac:dyDescent="0.25">
      <c r="A13" s="353"/>
      <c r="B13" s="354"/>
      <c r="C13" s="213" t="s">
        <v>91</v>
      </c>
      <c r="D13" s="215"/>
      <c r="E13" s="108">
        <v>2</v>
      </c>
      <c r="F13" s="111"/>
      <c r="G13" s="112"/>
      <c r="H13" s="112"/>
      <c r="I13" s="112"/>
      <c r="J13" s="109">
        <f>SUM(E13:H13)</f>
        <v>2</v>
      </c>
      <c r="K13" s="115">
        <v>68</v>
      </c>
    </row>
    <row r="14" spans="1:11" x14ac:dyDescent="0.25">
      <c r="A14" s="163" t="s">
        <v>14</v>
      </c>
      <c r="B14" s="164"/>
      <c r="C14" s="161" t="s">
        <v>92</v>
      </c>
      <c r="D14" s="161"/>
      <c r="E14" s="12">
        <v>2</v>
      </c>
      <c r="F14" s="109"/>
      <c r="G14" s="112"/>
      <c r="H14" s="112"/>
      <c r="I14" s="112"/>
      <c r="J14" s="109">
        <f>SUM(E14:H14)</f>
        <v>2</v>
      </c>
      <c r="K14" s="114">
        <v>68</v>
      </c>
    </row>
    <row r="15" spans="1:11" x14ac:dyDescent="0.25">
      <c r="A15" s="165"/>
      <c r="B15" s="166"/>
      <c r="C15" s="162" t="s">
        <v>93</v>
      </c>
      <c r="D15" s="162"/>
      <c r="E15" s="145">
        <v>3</v>
      </c>
      <c r="F15" s="204"/>
      <c r="G15" s="295"/>
      <c r="H15" s="295"/>
      <c r="I15" s="373"/>
      <c r="J15" s="147">
        <f>SUM(E15:H15)</f>
        <v>3</v>
      </c>
      <c r="K15" s="337">
        <v>102</v>
      </c>
    </row>
    <row r="16" spans="1:11" x14ac:dyDescent="0.25">
      <c r="A16" s="167"/>
      <c r="B16" s="168"/>
      <c r="C16" s="162"/>
      <c r="D16" s="162"/>
      <c r="E16" s="146"/>
      <c r="F16" s="205"/>
      <c r="G16" s="295"/>
      <c r="H16" s="295"/>
      <c r="I16" s="374"/>
      <c r="J16" s="147"/>
      <c r="K16" s="338"/>
    </row>
    <row r="17" spans="1:11" x14ac:dyDescent="0.25">
      <c r="A17" s="139" t="s">
        <v>15</v>
      </c>
      <c r="B17" s="141"/>
      <c r="C17" s="139" t="s">
        <v>94</v>
      </c>
      <c r="D17" s="141"/>
      <c r="E17" s="145">
        <v>2</v>
      </c>
      <c r="F17" s="204"/>
      <c r="G17" s="295"/>
      <c r="H17" s="295"/>
      <c r="I17" s="373"/>
      <c r="J17" s="204">
        <f>SUM(E17:H17)</f>
        <v>2</v>
      </c>
      <c r="K17" s="337">
        <v>68</v>
      </c>
    </row>
    <row r="18" spans="1:11" x14ac:dyDescent="0.25">
      <c r="A18" s="142"/>
      <c r="B18" s="144"/>
      <c r="C18" s="142"/>
      <c r="D18" s="144"/>
      <c r="E18" s="146"/>
      <c r="F18" s="205"/>
      <c r="G18" s="295"/>
      <c r="H18" s="295"/>
      <c r="I18" s="374"/>
      <c r="J18" s="205"/>
      <c r="K18" s="338"/>
    </row>
    <row r="19" spans="1:11" ht="30" customHeight="1" x14ac:dyDescent="0.25">
      <c r="A19" s="213" t="s">
        <v>17</v>
      </c>
      <c r="B19" s="214"/>
      <c r="C19" s="213" t="s">
        <v>141</v>
      </c>
      <c r="D19" s="215"/>
      <c r="E19" s="108">
        <f>-P19</f>
        <v>0</v>
      </c>
      <c r="F19" s="111"/>
      <c r="G19" s="112"/>
      <c r="H19" s="112"/>
      <c r="I19" s="124"/>
      <c r="J19" s="111"/>
      <c r="K19" s="115"/>
    </row>
    <row r="20" spans="1:11" x14ac:dyDescent="0.25">
      <c r="A20" s="136" t="s">
        <v>95</v>
      </c>
      <c r="B20" s="137"/>
      <c r="C20" s="137"/>
      <c r="D20" s="138"/>
      <c r="E20" s="112">
        <v>2</v>
      </c>
      <c r="F20" s="109"/>
      <c r="G20" s="112"/>
      <c r="H20" s="112"/>
      <c r="I20" s="112"/>
      <c r="J20" s="109">
        <f>SUM(E20:H20)</f>
        <v>2</v>
      </c>
      <c r="K20" s="114">
        <v>68</v>
      </c>
    </row>
    <row r="21" spans="1:11" x14ac:dyDescent="0.25">
      <c r="A21" s="326" t="s">
        <v>19</v>
      </c>
      <c r="B21" s="327"/>
      <c r="C21" s="327"/>
      <c r="D21" s="328"/>
      <c r="E21" s="4">
        <v>22</v>
      </c>
      <c r="F21" s="5">
        <f>SUM(F5:F20)</f>
        <v>0</v>
      </c>
      <c r="G21" s="4">
        <f>SUM(G5:G20)</f>
        <v>0</v>
      </c>
      <c r="H21" s="4">
        <f>SUM(H5:H20)</f>
        <v>0</v>
      </c>
      <c r="I21" s="4"/>
      <c r="J21" s="5">
        <v>22</v>
      </c>
      <c r="K21" s="116">
        <v>748</v>
      </c>
    </row>
    <row r="22" spans="1:11" x14ac:dyDescent="0.25">
      <c r="A22" s="326" t="s">
        <v>96</v>
      </c>
      <c r="B22" s="327"/>
      <c r="C22" s="327"/>
      <c r="D22" s="328"/>
      <c r="E22" s="125">
        <v>22</v>
      </c>
      <c r="F22" s="50">
        <v>20</v>
      </c>
      <c r="G22" s="4">
        <v>22</v>
      </c>
      <c r="H22" s="4">
        <v>22</v>
      </c>
      <c r="I22" s="125"/>
      <c r="J22" s="50">
        <v>22</v>
      </c>
      <c r="K22" s="116">
        <v>748</v>
      </c>
    </row>
    <row r="23" spans="1:11" x14ac:dyDescent="0.25">
      <c r="A23" s="339" t="s">
        <v>20</v>
      </c>
      <c r="B23" s="340"/>
      <c r="C23" s="340"/>
      <c r="D23" s="340"/>
      <c r="E23" s="340"/>
      <c r="F23" s="340"/>
      <c r="G23" s="340"/>
      <c r="H23" s="340"/>
      <c r="I23" s="340"/>
      <c r="J23" s="340"/>
      <c r="K23" s="341"/>
    </row>
    <row r="24" spans="1:11" x14ac:dyDescent="0.25">
      <c r="A24" s="342"/>
      <c r="B24" s="343"/>
      <c r="C24" s="343"/>
      <c r="D24" s="343"/>
      <c r="E24" s="343"/>
      <c r="F24" s="343"/>
      <c r="G24" s="343"/>
      <c r="H24" s="343"/>
      <c r="I24" s="343"/>
      <c r="J24" s="343"/>
      <c r="K24" s="344"/>
    </row>
    <row r="25" spans="1:11" x14ac:dyDescent="0.25">
      <c r="A25" s="334" t="s">
        <v>47</v>
      </c>
      <c r="B25" s="335"/>
      <c r="C25" s="335"/>
      <c r="D25" s="336"/>
      <c r="E25" s="108"/>
      <c r="F25" s="111"/>
      <c r="G25" s="113"/>
      <c r="H25" s="113"/>
      <c r="I25" s="126"/>
      <c r="J25" s="111"/>
      <c r="K25" s="114"/>
    </row>
    <row r="26" spans="1:11" x14ac:dyDescent="0.25">
      <c r="A26" s="162" t="s">
        <v>97</v>
      </c>
      <c r="B26" s="162"/>
      <c r="C26" s="162"/>
      <c r="D26" s="162"/>
      <c r="E26" s="112">
        <v>3</v>
      </c>
      <c r="F26" s="109"/>
      <c r="G26" s="112"/>
      <c r="H26" s="112"/>
      <c r="I26" s="112"/>
      <c r="J26" s="109">
        <v>3</v>
      </c>
      <c r="K26" s="114">
        <f>J26*34</f>
        <v>102</v>
      </c>
    </row>
    <row r="27" spans="1:11" x14ac:dyDescent="0.25">
      <c r="A27" s="162" t="s">
        <v>98</v>
      </c>
      <c r="B27" s="162"/>
      <c r="C27" s="162"/>
      <c r="D27" s="162"/>
      <c r="E27" s="112">
        <v>3</v>
      </c>
      <c r="F27" s="109"/>
      <c r="G27" s="112"/>
      <c r="H27" s="112"/>
      <c r="I27" s="112"/>
      <c r="J27" s="109">
        <v>3</v>
      </c>
      <c r="K27" s="114">
        <f>J27*34</f>
        <v>102</v>
      </c>
    </row>
    <row r="28" spans="1:11" x14ac:dyDescent="0.25">
      <c r="A28" s="162" t="s">
        <v>99</v>
      </c>
      <c r="B28" s="162"/>
      <c r="C28" s="162"/>
      <c r="D28" s="162"/>
      <c r="E28" s="112">
        <v>2</v>
      </c>
      <c r="F28" s="109"/>
      <c r="G28" s="112"/>
      <c r="H28" s="112"/>
      <c r="I28" s="112"/>
      <c r="J28" s="109">
        <f>SUM(E28:H28)</f>
        <v>2</v>
      </c>
      <c r="K28" s="114">
        <f>J28*34</f>
        <v>68</v>
      </c>
    </row>
    <row r="29" spans="1:11" x14ac:dyDescent="0.25">
      <c r="A29" s="213" t="s">
        <v>100</v>
      </c>
      <c r="B29" s="214"/>
      <c r="C29" s="214"/>
      <c r="D29" s="215"/>
      <c r="E29" s="107">
        <v>2</v>
      </c>
      <c r="F29" s="110"/>
      <c r="G29" s="112"/>
      <c r="H29" s="112"/>
      <c r="I29" s="112"/>
      <c r="J29" s="109">
        <v>2</v>
      </c>
      <c r="K29" s="114">
        <v>68</v>
      </c>
    </row>
    <row r="30" spans="1:11" x14ac:dyDescent="0.25">
      <c r="A30" s="194" t="s">
        <v>101</v>
      </c>
      <c r="B30" s="195"/>
      <c r="C30" s="195"/>
      <c r="D30" s="196"/>
      <c r="E30" s="386">
        <v>10</v>
      </c>
      <c r="F30" s="329"/>
      <c r="G30" s="331"/>
      <c r="H30" s="331"/>
      <c r="I30" s="200"/>
      <c r="J30" s="332">
        <f>SUM(E30:H30)</f>
        <v>10</v>
      </c>
      <c r="K30" s="333">
        <v>340</v>
      </c>
    </row>
    <row r="31" spans="1:11" x14ac:dyDescent="0.25">
      <c r="A31" s="197"/>
      <c r="B31" s="198"/>
      <c r="C31" s="198"/>
      <c r="D31" s="199"/>
      <c r="E31" s="387"/>
      <c r="F31" s="330"/>
      <c r="G31" s="331"/>
      <c r="H31" s="331"/>
      <c r="I31" s="201"/>
      <c r="J31" s="332"/>
      <c r="K31" s="333"/>
    </row>
    <row r="32" spans="1:11" x14ac:dyDescent="0.25">
      <c r="A32" s="326" t="s">
        <v>26</v>
      </c>
      <c r="B32" s="327"/>
      <c r="C32" s="327"/>
      <c r="D32" s="328"/>
      <c r="E32" s="4">
        <v>6</v>
      </c>
      <c r="F32" s="5"/>
      <c r="G32" s="4"/>
      <c r="H32" s="4"/>
      <c r="I32" s="4"/>
      <c r="J32" s="5">
        <f>SUM(E32:H32)</f>
        <v>6</v>
      </c>
      <c r="K32" s="116">
        <v>204</v>
      </c>
    </row>
    <row r="33" spans="1:11" x14ac:dyDescent="0.25">
      <c r="A33" s="148" t="s">
        <v>27</v>
      </c>
      <c r="B33" s="149"/>
      <c r="C33" s="149"/>
      <c r="D33" s="150"/>
      <c r="E33" s="7">
        <f>E21+E30+E32</f>
        <v>38</v>
      </c>
      <c r="F33" s="8"/>
      <c r="G33" s="7"/>
      <c r="H33" s="7"/>
      <c r="I33" s="7"/>
      <c r="J33" s="8">
        <f>SUM(E33:H33)</f>
        <v>38</v>
      </c>
      <c r="K33" s="9">
        <v>1292</v>
      </c>
    </row>
    <row r="34" spans="1:11" x14ac:dyDescent="0.25">
      <c r="A34" s="160" t="s">
        <v>19</v>
      </c>
      <c r="B34" s="160"/>
      <c r="C34" s="160"/>
      <c r="D34" s="160"/>
      <c r="E34" s="12">
        <v>38</v>
      </c>
      <c r="F34" s="12"/>
      <c r="G34" s="12"/>
      <c r="H34" s="12"/>
      <c r="I34" s="12"/>
      <c r="J34" s="1">
        <v>38</v>
      </c>
      <c r="K34" s="1">
        <v>1292</v>
      </c>
    </row>
  </sheetData>
  <mergeCells count="70">
    <mergeCell ref="A32:D32"/>
    <mergeCell ref="A33:D33"/>
    <mergeCell ref="A34:D34"/>
    <mergeCell ref="I5:I7"/>
    <mergeCell ref="I9:I10"/>
    <mergeCell ref="I15:I16"/>
    <mergeCell ref="I17:I18"/>
    <mergeCell ref="I30:I31"/>
    <mergeCell ref="E30:E31"/>
    <mergeCell ref="F30:F31"/>
    <mergeCell ref="G30:G31"/>
    <mergeCell ref="H30:H31"/>
    <mergeCell ref="A23:K24"/>
    <mergeCell ref="G15:G16"/>
    <mergeCell ref="H15:H16"/>
    <mergeCell ref="J15:J16"/>
    <mergeCell ref="J30:J31"/>
    <mergeCell ref="K30:K31"/>
    <mergeCell ref="A25:D25"/>
    <mergeCell ref="A26:D26"/>
    <mergeCell ref="A27:D27"/>
    <mergeCell ref="A28:D28"/>
    <mergeCell ref="A29:D29"/>
    <mergeCell ref="A30:D31"/>
    <mergeCell ref="A20:D20"/>
    <mergeCell ref="A21:D21"/>
    <mergeCell ref="A22:D22"/>
    <mergeCell ref="A19:B19"/>
    <mergeCell ref="C19:D19"/>
    <mergeCell ref="K15:K16"/>
    <mergeCell ref="A17:B18"/>
    <mergeCell ref="C17:D18"/>
    <mergeCell ref="E17:E18"/>
    <mergeCell ref="F17:F18"/>
    <mergeCell ref="G17:G18"/>
    <mergeCell ref="H17:H18"/>
    <mergeCell ref="A14:B16"/>
    <mergeCell ref="C14:D14"/>
    <mergeCell ref="C15:D16"/>
    <mergeCell ref="E15:E16"/>
    <mergeCell ref="F15:F16"/>
    <mergeCell ref="J17:J18"/>
    <mergeCell ref="K17:K18"/>
    <mergeCell ref="J9:J10"/>
    <mergeCell ref="K9:K10"/>
    <mergeCell ref="C11:D11"/>
    <mergeCell ref="C12:D12"/>
    <mergeCell ref="C13:D13"/>
    <mergeCell ref="J5:J7"/>
    <mergeCell ref="K5:K7"/>
    <mergeCell ref="A8:B8"/>
    <mergeCell ref="C8:D8"/>
    <mergeCell ref="A9:B13"/>
    <mergeCell ref="C9:D10"/>
    <mergeCell ref="E9:E10"/>
    <mergeCell ref="F9:F10"/>
    <mergeCell ref="G9:G10"/>
    <mergeCell ref="H9:H10"/>
    <mergeCell ref="A5:B7"/>
    <mergeCell ref="C5:D7"/>
    <mergeCell ref="E5:E7"/>
    <mergeCell ref="F5:F7"/>
    <mergeCell ref="G5:G7"/>
    <mergeCell ref="H5:H7"/>
    <mergeCell ref="A1:K2"/>
    <mergeCell ref="A3:B4"/>
    <mergeCell ref="C3:D4"/>
    <mergeCell ref="E3:H3"/>
    <mergeCell ref="J3:J4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1-4 лс </vt:lpstr>
      <vt:lpstr>5-9лс</vt:lpstr>
      <vt:lpstr>зпр</vt:lpstr>
      <vt:lpstr> 1-4ус</vt:lpstr>
      <vt:lpstr>5-8ус</vt:lpstr>
      <vt:lpstr>лс 5-9 ФГОС</vt:lpstr>
      <vt:lpstr>ус 5-9ФГОС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2020-11-16T06:33:06Z</dcterms:modified>
</cp:coreProperties>
</file>