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Лист1" sheetId="1" r:id="rId1"/>
  </sheets>
  <calcPr calcId="145621"/>
</workbook>
</file>

<file path=xl/calcChain.xml><?xml version="1.0" encoding="utf-8"?>
<calcChain xmlns="http://schemas.openxmlformats.org/spreadsheetml/2006/main">
  <c r="D8" i="1" l="1"/>
  <c r="E8" i="1"/>
  <c r="F8" i="1"/>
  <c r="G8" i="1"/>
  <c r="H8" i="1"/>
  <c r="D49" i="1"/>
  <c r="E49" i="1"/>
  <c r="F49" i="1"/>
  <c r="G49" i="1"/>
  <c r="H49" i="1"/>
  <c r="D16" i="1"/>
  <c r="E16" i="1"/>
  <c r="F16" i="1"/>
  <c r="G16" i="1"/>
  <c r="H16" i="1"/>
  <c r="D13" i="1"/>
  <c r="E13" i="1"/>
  <c r="F13" i="1"/>
  <c r="G13" i="1"/>
  <c r="H13" i="1"/>
  <c r="D36" i="1"/>
  <c r="E36" i="1"/>
  <c r="F36" i="1"/>
  <c r="G36" i="1"/>
  <c r="F33" i="1"/>
  <c r="G33" i="1"/>
  <c r="H33" i="1"/>
  <c r="H37" i="1" s="1"/>
  <c r="H17" i="1" l="1"/>
  <c r="G37" i="1"/>
  <c r="F37" i="1"/>
  <c r="G17" i="1"/>
  <c r="D17" i="1"/>
  <c r="F17" i="1"/>
  <c r="E17" i="1"/>
  <c r="D33" i="1"/>
  <c r="D37" i="1" s="1"/>
  <c r="E33" i="1"/>
  <c r="E37" i="1" s="1"/>
  <c r="D29" i="1"/>
  <c r="E29" i="1"/>
  <c r="F29" i="1"/>
  <c r="G29" i="1"/>
  <c r="H29" i="1"/>
  <c r="D26" i="1"/>
  <c r="E26" i="1"/>
  <c r="F26" i="1"/>
  <c r="G26" i="1"/>
  <c r="H26" i="1"/>
  <c r="D21" i="1"/>
  <c r="E21" i="1"/>
  <c r="F21" i="1"/>
  <c r="G21" i="1"/>
  <c r="H21" i="1"/>
  <c r="H30" i="1" l="1"/>
  <c r="D30" i="1"/>
  <c r="G30" i="1"/>
  <c r="F30" i="1"/>
  <c r="E30" i="1"/>
  <c r="K6" i="1"/>
  <c r="K7" i="1"/>
  <c r="K8" i="1"/>
  <c r="K9" i="1"/>
  <c r="K10" i="1"/>
  <c r="K11" i="1"/>
  <c r="K12" i="1"/>
  <c r="K13" i="1"/>
  <c r="K14" i="1"/>
  <c r="K15" i="1"/>
  <c r="K16" i="1"/>
  <c r="K17" i="1"/>
  <c r="K18" i="1"/>
  <c r="K19" i="1"/>
  <c r="K20" i="1"/>
  <c r="K21" i="1"/>
  <c r="K22" i="1"/>
  <c r="K23" i="1"/>
  <c r="K24" i="1"/>
  <c r="K25" i="1"/>
  <c r="K26" i="1"/>
  <c r="K27" i="1"/>
  <c r="K28" i="1"/>
  <c r="K29" i="1"/>
  <c r="K30" i="1"/>
  <c r="K31" i="1"/>
  <c r="K32" i="1"/>
  <c r="K33" i="1"/>
  <c r="K34" i="1"/>
  <c r="K35" i="1"/>
  <c r="K36" i="1"/>
  <c r="K37" i="1"/>
  <c r="K38" i="1"/>
  <c r="K39" i="1"/>
  <c r="K40" i="1"/>
  <c r="K42" i="1"/>
  <c r="K43" i="1"/>
  <c r="K44" i="1"/>
  <c r="K45" i="1"/>
  <c r="K47" i="1"/>
  <c r="K48" i="1"/>
  <c r="K49" i="1"/>
  <c r="K51" i="1"/>
  <c r="K52" i="1"/>
  <c r="K53" i="1"/>
  <c r="K54" i="1"/>
  <c r="K56" i="1"/>
  <c r="K57" i="1"/>
  <c r="K60" i="1"/>
  <c r="K61" i="1"/>
  <c r="K62" i="1"/>
  <c r="K64" i="1"/>
  <c r="K65" i="1"/>
  <c r="K66" i="1"/>
  <c r="K67" i="1"/>
  <c r="K69" i="1"/>
  <c r="K70" i="1"/>
  <c r="K73" i="1"/>
  <c r="K74" i="1"/>
  <c r="K75" i="1"/>
  <c r="K76" i="1"/>
  <c r="K78" i="1"/>
  <c r="K79" i="1"/>
  <c r="K82" i="1"/>
  <c r="K83" i="1"/>
  <c r="K5" i="1"/>
  <c r="J6" i="1"/>
  <c r="J7" i="1"/>
  <c r="J8" i="1"/>
  <c r="J9" i="1"/>
  <c r="J10" i="1"/>
  <c r="J11" i="1"/>
  <c r="J12" i="1"/>
  <c r="J13" i="1"/>
  <c r="J14" i="1"/>
  <c r="J15" i="1"/>
  <c r="J16" i="1"/>
  <c r="J17" i="1"/>
  <c r="J18" i="1"/>
  <c r="J19" i="1"/>
  <c r="J20" i="1"/>
  <c r="J21" i="1"/>
  <c r="J22" i="1"/>
  <c r="J23" i="1"/>
  <c r="J24" i="1"/>
  <c r="J25" i="1"/>
  <c r="J26" i="1"/>
  <c r="J27" i="1"/>
  <c r="J28" i="1"/>
  <c r="J29" i="1"/>
  <c r="J31" i="1"/>
  <c r="J32" i="1"/>
  <c r="J33" i="1"/>
  <c r="J34" i="1"/>
  <c r="J35" i="1"/>
  <c r="J36" i="1"/>
  <c r="J37" i="1"/>
  <c r="J38" i="1"/>
  <c r="J39" i="1"/>
  <c r="J40" i="1"/>
  <c r="J42" i="1"/>
  <c r="J43" i="1"/>
  <c r="J44" i="1"/>
  <c r="J45" i="1"/>
  <c r="J47" i="1"/>
  <c r="J48" i="1"/>
  <c r="J49" i="1"/>
  <c r="J51" i="1"/>
  <c r="J52" i="1"/>
  <c r="J53" i="1"/>
  <c r="J54" i="1"/>
  <c r="J56" i="1"/>
  <c r="J57" i="1"/>
  <c r="J60" i="1"/>
  <c r="J61" i="1"/>
  <c r="J62" i="1"/>
  <c r="J64" i="1"/>
  <c r="J65" i="1"/>
  <c r="J66" i="1"/>
  <c r="J67" i="1"/>
  <c r="J69" i="1"/>
  <c r="J70" i="1"/>
  <c r="J73" i="1"/>
  <c r="J74" i="1"/>
  <c r="J75" i="1"/>
  <c r="J76" i="1"/>
  <c r="J78" i="1"/>
  <c r="J79" i="1"/>
  <c r="J82" i="1"/>
  <c r="J83" i="1"/>
  <c r="J5" i="1"/>
  <c r="I6" i="1"/>
  <c r="I7" i="1"/>
  <c r="I8" i="1"/>
  <c r="I9" i="1"/>
  <c r="I10" i="1"/>
  <c r="I11" i="1"/>
  <c r="I12" i="1"/>
  <c r="I13" i="1"/>
  <c r="I14" i="1"/>
  <c r="I15" i="1"/>
  <c r="I16" i="1"/>
  <c r="I17" i="1"/>
  <c r="I18" i="1"/>
  <c r="I19" i="1"/>
  <c r="I20" i="1"/>
  <c r="I21" i="1"/>
  <c r="I22" i="1"/>
  <c r="I23" i="1"/>
  <c r="I24" i="1"/>
  <c r="I25" i="1"/>
  <c r="I26" i="1"/>
  <c r="I27" i="1"/>
  <c r="I28" i="1"/>
  <c r="I29" i="1"/>
  <c r="I30" i="1"/>
  <c r="I31" i="1"/>
  <c r="I32" i="1"/>
  <c r="I33" i="1"/>
  <c r="I34" i="1"/>
  <c r="I35" i="1"/>
  <c r="I36" i="1"/>
  <c r="I37" i="1"/>
  <c r="I38" i="1"/>
  <c r="I39" i="1"/>
  <c r="I40" i="1"/>
  <c r="I42" i="1"/>
  <c r="I43" i="1"/>
  <c r="I44" i="1"/>
  <c r="I45" i="1"/>
  <c r="I47" i="1"/>
  <c r="I48" i="1"/>
  <c r="I49" i="1"/>
  <c r="I51" i="1"/>
  <c r="I52" i="1"/>
  <c r="I53" i="1"/>
  <c r="I54" i="1"/>
  <c r="I56" i="1"/>
  <c r="I57" i="1"/>
  <c r="I60" i="1"/>
  <c r="I61" i="1"/>
  <c r="I62" i="1"/>
  <c r="I64" i="1"/>
  <c r="I65" i="1"/>
  <c r="I66" i="1"/>
  <c r="I67" i="1"/>
  <c r="I69" i="1"/>
  <c r="I70" i="1"/>
  <c r="I73" i="1"/>
  <c r="I74" i="1"/>
  <c r="I75" i="1"/>
  <c r="I76" i="1"/>
  <c r="I78" i="1"/>
  <c r="I79" i="1"/>
  <c r="I82" i="1"/>
  <c r="I83" i="1"/>
  <c r="I5" i="1"/>
  <c r="D58" i="1"/>
  <c r="E58" i="1"/>
  <c r="F58" i="1"/>
  <c r="G58" i="1"/>
  <c r="H58" i="1"/>
  <c r="D55" i="1"/>
  <c r="E55" i="1"/>
  <c r="F55" i="1"/>
  <c r="G55" i="1"/>
  <c r="H55" i="1"/>
  <c r="D46" i="1"/>
  <c r="E46" i="1"/>
  <c r="F46" i="1"/>
  <c r="G46" i="1"/>
  <c r="H46" i="1"/>
  <c r="D41" i="1"/>
  <c r="E41" i="1"/>
  <c r="F41" i="1"/>
  <c r="G41" i="1"/>
  <c r="H41" i="1"/>
  <c r="D84" i="1"/>
  <c r="E84" i="1"/>
  <c r="F84" i="1"/>
  <c r="G84" i="1"/>
  <c r="H84" i="1"/>
  <c r="D80" i="1"/>
  <c r="E80" i="1"/>
  <c r="F80" i="1"/>
  <c r="G80" i="1"/>
  <c r="H80" i="1"/>
  <c r="D77" i="1"/>
  <c r="E77" i="1"/>
  <c r="F77" i="1"/>
  <c r="G77" i="1"/>
  <c r="H77" i="1"/>
  <c r="D71" i="1"/>
  <c r="E71" i="1"/>
  <c r="F71" i="1"/>
  <c r="G71" i="1"/>
  <c r="H71" i="1"/>
  <c r="D68" i="1"/>
  <c r="E68" i="1"/>
  <c r="F68" i="1"/>
  <c r="G68" i="1"/>
  <c r="H68" i="1"/>
  <c r="D63" i="1"/>
  <c r="E63" i="1"/>
  <c r="F63" i="1"/>
  <c r="G63" i="1"/>
  <c r="H63" i="1"/>
  <c r="C33" i="1"/>
  <c r="C37" i="1" s="1"/>
  <c r="C58" i="1"/>
  <c r="C55" i="1"/>
  <c r="C84" i="1"/>
  <c r="C80" i="1"/>
  <c r="C77" i="1"/>
  <c r="C71" i="1"/>
  <c r="C68" i="1"/>
  <c r="C63" i="1"/>
  <c r="C49" i="1"/>
  <c r="C46" i="1"/>
  <c r="C41" i="1"/>
  <c r="C29" i="1"/>
  <c r="C26" i="1"/>
  <c r="C21" i="1"/>
  <c r="C16" i="1"/>
  <c r="C13" i="1"/>
  <c r="C8" i="1"/>
  <c r="H72" i="1" l="1"/>
  <c r="G81" i="1"/>
  <c r="F50" i="1"/>
  <c r="H59" i="1"/>
  <c r="D59" i="1"/>
  <c r="G59" i="1"/>
  <c r="J30" i="1"/>
  <c r="J58" i="1"/>
  <c r="K68" i="1"/>
  <c r="H50" i="1"/>
  <c r="D50" i="1"/>
  <c r="J46" i="1"/>
  <c r="F59" i="1"/>
  <c r="J84" i="1"/>
  <c r="F72" i="1"/>
  <c r="J63" i="1"/>
  <c r="H81" i="1"/>
  <c r="D81" i="1"/>
  <c r="E81" i="1"/>
  <c r="G50" i="1"/>
  <c r="J55" i="1"/>
  <c r="G72" i="1"/>
  <c r="J71" i="1"/>
  <c r="F81" i="1"/>
  <c r="K41" i="1"/>
  <c r="E50" i="1"/>
  <c r="K77" i="1"/>
  <c r="C17" i="1"/>
  <c r="C81" i="1"/>
  <c r="I84" i="1"/>
  <c r="I80" i="1"/>
  <c r="I71" i="1"/>
  <c r="I63" i="1"/>
  <c r="I55" i="1"/>
  <c r="K84" i="1"/>
  <c r="K80" i="1"/>
  <c r="K71" i="1"/>
  <c r="K63" i="1"/>
  <c r="K55" i="1"/>
  <c r="E72" i="1"/>
  <c r="E59" i="1"/>
  <c r="I58" i="1"/>
  <c r="I46" i="1"/>
  <c r="J77" i="1"/>
  <c r="J68" i="1"/>
  <c r="K58" i="1"/>
  <c r="K46" i="1"/>
  <c r="I41" i="1"/>
  <c r="J80" i="1"/>
  <c r="J41" i="1"/>
  <c r="C30" i="1"/>
  <c r="C59" i="1"/>
  <c r="I77" i="1"/>
  <c r="I68" i="1"/>
  <c r="C72" i="1"/>
  <c r="C50" i="1"/>
  <c r="D72" i="1"/>
  <c r="K72" i="1" s="1"/>
  <c r="K81" i="1" l="1"/>
  <c r="I50" i="1"/>
  <c r="J50" i="1"/>
  <c r="K50" i="1"/>
  <c r="J72" i="1"/>
  <c r="I81" i="1"/>
  <c r="J81" i="1"/>
  <c r="I72" i="1"/>
  <c r="J59" i="1"/>
  <c r="K59" i="1"/>
  <c r="I59" i="1"/>
</calcChain>
</file>

<file path=xl/sharedStrings.xml><?xml version="1.0" encoding="utf-8"?>
<sst xmlns="http://schemas.openxmlformats.org/spreadsheetml/2006/main" count="109" uniqueCount="37">
  <si>
    <t>Результаты ВПР 2018 - 2019 учебный год</t>
  </si>
  <si>
    <t>МБОУ "Осинская СОШ №1"</t>
  </si>
  <si>
    <t>предмет</t>
  </si>
  <si>
    <t>уч.</t>
  </si>
  <si>
    <t>пис.</t>
  </si>
  <si>
    <t>ВУ</t>
  </si>
  <si>
    <t>ПУ</t>
  </si>
  <si>
    <t>БУ</t>
  </si>
  <si>
    <t>НУ</t>
  </si>
  <si>
    <t>кач.</t>
  </si>
  <si>
    <t>ср.балл</t>
  </si>
  <si>
    <t>усп.</t>
  </si>
  <si>
    <t>класс</t>
  </si>
  <si>
    <t>русский язык</t>
  </si>
  <si>
    <t>5а</t>
  </si>
  <si>
    <t>5б</t>
  </si>
  <si>
    <t>5в</t>
  </si>
  <si>
    <t>6а</t>
  </si>
  <si>
    <t>6б</t>
  </si>
  <si>
    <t>6в</t>
  </si>
  <si>
    <t>6г</t>
  </si>
  <si>
    <t>7а</t>
  </si>
  <si>
    <t>7б</t>
  </si>
  <si>
    <t>итого</t>
  </si>
  <si>
    <t>математика</t>
  </si>
  <si>
    <t>английский язык</t>
  </si>
  <si>
    <t>11а</t>
  </si>
  <si>
    <t>11б</t>
  </si>
  <si>
    <t>история</t>
  </si>
  <si>
    <t xml:space="preserve">биология </t>
  </si>
  <si>
    <t>физика</t>
  </si>
  <si>
    <t>обществозн.</t>
  </si>
  <si>
    <t>география</t>
  </si>
  <si>
    <t>5 кл</t>
  </si>
  <si>
    <t>6 кл</t>
  </si>
  <si>
    <t>7 кл</t>
  </si>
  <si>
    <t>11 кл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</si>
</sst>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15" x14ac:knownFonts="1">
    <font>
      <sz val="11"/>
      <color theme="1"/>
      <name val="Calibri"/>
      <family val="2"/>
      <scheme val="minor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b/>
      <sz val="11"/>
      <color theme="1"/>
      <name val="Calibri"/>
      <family val="2"/>
      <scheme val="minor"/>
    </font>
    <font>
      <b/>
      <sz val="12"/>
      <color rgb="FF0070C0"/>
      <name val="Times New Roman"/>
      <family val="1"/>
      <charset val="204"/>
    </font>
    <font>
      <b/>
      <sz val="11"/>
      <color rgb="FF0070C0"/>
      <name val="Calibri"/>
      <family val="2"/>
      <scheme val="minor"/>
    </font>
    <font>
      <b/>
      <sz val="11"/>
      <color theme="1"/>
      <name val="Times New Roman"/>
      <family val="1"/>
      <charset val="204"/>
    </font>
    <font>
      <b/>
      <sz val="12"/>
      <color theme="3"/>
      <name val="Times New Roman"/>
      <family val="1"/>
      <charset val="204"/>
    </font>
    <font>
      <b/>
      <sz val="11"/>
      <color theme="3"/>
      <name val="Calibri"/>
      <family val="2"/>
      <scheme val="minor"/>
    </font>
    <font>
      <b/>
      <sz val="12"/>
      <color theme="3"/>
      <name val="Calibri"/>
      <family val="2"/>
      <scheme val="minor"/>
    </font>
    <font>
      <sz val="10"/>
      <color theme="1"/>
      <name val="Times New Roman"/>
      <family val="1"/>
      <charset val="204"/>
    </font>
    <font>
      <sz val="10"/>
      <color theme="1"/>
      <name val="Calibri"/>
      <family val="2"/>
      <scheme val="minor"/>
    </font>
    <font>
      <sz val="9"/>
      <color theme="1"/>
      <name val="Times New Roman"/>
      <family val="1"/>
      <charset val="204"/>
    </font>
    <font>
      <b/>
      <sz val="12"/>
      <color theme="3" tint="-0.249977111117893"/>
      <name val="Times New Roman"/>
      <family val="1"/>
      <charset val="204"/>
    </font>
    <font>
      <b/>
      <sz val="11"/>
      <color theme="3" tint="-0.249977111117893"/>
      <name val="Calibri"/>
      <family val="2"/>
      <scheme val="minor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41">
    <xf numFmtId="0" fontId="0" fillId="0" borderId="0" xfId="0"/>
    <xf numFmtId="0" fontId="1" fillId="0" borderId="0" xfId="0" applyFont="1"/>
    <xf numFmtId="0" fontId="2" fillId="0" borderId="0" xfId="0" applyFont="1"/>
    <xf numFmtId="0" fontId="2" fillId="0" borderId="1" xfId="0" applyFont="1" applyBorder="1"/>
    <xf numFmtId="0" fontId="0" fillId="0" borderId="1" xfId="0" applyBorder="1"/>
    <xf numFmtId="2" fontId="2" fillId="0" borderId="1" xfId="0" applyNumberFormat="1" applyFont="1" applyBorder="1"/>
    <xf numFmtId="164" fontId="2" fillId="0" borderId="1" xfId="0" applyNumberFormat="1" applyFont="1" applyBorder="1"/>
    <xf numFmtId="0" fontId="1" fillId="0" borderId="1" xfId="0" applyFont="1" applyBorder="1"/>
    <xf numFmtId="164" fontId="1" fillId="0" borderId="1" xfId="0" applyNumberFormat="1" applyFont="1" applyBorder="1"/>
    <xf numFmtId="2" fontId="1" fillId="0" borderId="1" xfId="0" applyNumberFormat="1" applyFont="1" applyBorder="1"/>
    <xf numFmtId="0" fontId="3" fillId="0" borderId="0" xfId="0" applyFont="1"/>
    <xf numFmtId="0" fontId="4" fillId="0" borderId="1" xfId="0" applyFont="1" applyBorder="1"/>
    <xf numFmtId="0" fontId="5" fillId="0" borderId="0" xfId="0" applyFont="1"/>
    <xf numFmtId="2" fontId="4" fillId="0" borderId="1" xfId="0" applyNumberFormat="1" applyFont="1" applyBorder="1"/>
    <xf numFmtId="164" fontId="4" fillId="0" borderId="1" xfId="0" applyNumberFormat="1" applyFont="1" applyBorder="1"/>
    <xf numFmtId="0" fontId="3" fillId="0" borderId="1" xfId="0" applyFont="1" applyBorder="1"/>
    <xf numFmtId="0" fontId="6" fillId="0" borderId="1" xfId="0" applyFont="1" applyBorder="1"/>
    <xf numFmtId="0" fontId="7" fillId="0" borderId="1" xfId="0" applyFont="1" applyBorder="1"/>
    <xf numFmtId="164" fontId="7" fillId="0" borderId="1" xfId="0" applyNumberFormat="1" applyFont="1" applyBorder="1"/>
    <xf numFmtId="2" fontId="7" fillId="0" borderId="1" xfId="0" applyNumberFormat="1" applyFont="1" applyBorder="1"/>
    <xf numFmtId="0" fontId="8" fillId="0" borderId="0" xfId="0" applyFont="1"/>
    <xf numFmtId="0" fontId="9" fillId="0" borderId="1" xfId="0" applyFont="1" applyBorder="1"/>
    <xf numFmtId="0" fontId="9" fillId="0" borderId="0" xfId="0" applyFont="1"/>
    <xf numFmtId="0" fontId="7" fillId="0" borderId="0" xfId="0" applyFont="1"/>
    <xf numFmtId="0" fontId="10" fillId="0" borderId="1" xfId="0" applyFont="1" applyBorder="1" applyAlignment="1">
      <alignment horizontal="center"/>
    </xf>
    <xf numFmtId="0" fontId="10" fillId="0" borderId="0" xfId="0" applyFont="1" applyAlignment="1">
      <alignment horizontal="center"/>
    </xf>
    <xf numFmtId="0" fontId="11" fillId="0" borderId="0" xfId="0" applyFont="1" applyAlignment="1">
      <alignment horizontal="center"/>
    </xf>
    <xf numFmtId="0" fontId="12" fillId="0" borderId="1" xfId="0" applyFont="1" applyBorder="1" applyAlignment="1">
      <alignment horizontal="center"/>
    </xf>
    <xf numFmtId="0" fontId="13" fillId="0" borderId="1" xfId="0" applyFont="1" applyBorder="1"/>
    <xf numFmtId="164" fontId="13" fillId="0" borderId="1" xfId="0" applyNumberFormat="1" applyFont="1" applyBorder="1"/>
    <xf numFmtId="2" fontId="13" fillId="0" borderId="1" xfId="0" applyNumberFormat="1" applyFont="1" applyBorder="1"/>
    <xf numFmtId="0" fontId="14" fillId="0" borderId="0" xfId="0" applyFont="1"/>
    <xf numFmtId="0" fontId="2" fillId="0" borderId="2" xfId="0" applyFont="1" applyBorder="1" applyAlignment="1">
      <alignment vertical="top"/>
    </xf>
    <xf numFmtId="0" fontId="2" fillId="0" borderId="3" xfId="0" applyFont="1" applyBorder="1" applyAlignment="1">
      <alignment vertical="top"/>
    </xf>
    <xf numFmtId="0" fontId="2" fillId="0" borderId="4" xfId="0" applyFont="1" applyBorder="1" applyAlignment="1">
      <alignment vertical="top"/>
    </xf>
    <xf numFmtId="0" fontId="0" fillId="0" borderId="2" xfId="0" applyBorder="1" applyAlignment="1">
      <alignment vertical="top" wrapText="1"/>
    </xf>
    <xf numFmtId="0" fontId="0" fillId="0" borderId="3" xfId="0" applyBorder="1" applyAlignment="1">
      <alignment vertical="top" wrapText="1"/>
    </xf>
    <xf numFmtId="0" fontId="0" fillId="0" borderId="4" xfId="0" applyBorder="1" applyAlignment="1">
      <alignment vertical="top" wrapText="1"/>
    </xf>
    <xf numFmtId="0" fontId="0" fillId="0" borderId="2" xfId="0" applyBorder="1" applyAlignment="1">
      <alignment vertical="top"/>
    </xf>
    <xf numFmtId="0" fontId="0" fillId="0" borderId="3" xfId="0" applyBorder="1" applyAlignment="1">
      <alignment vertical="top"/>
    </xf>
    <xf numFmtId="0" fontId="0" fillId="0" borderId="4" xfId="0" applyBorder="1" applyAlignment="1">
      <alignment vertical="top"/>
    </xf>
  </cellXfs>
  <cellStyles count="1">
    <cellStyle name="Обычный" xfId="0" builtinId="0"/>
  </cellStyles>
  <dxfs count="0"/>
  <tableStyles count="0" defaultTableStyle="TableStyleMedium2" defaultPivotStyle="PivotStyleMedium9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84"/>
  <sheetViews>
    <sheetView tabSelected="1" workbookViewId="0">
      <pane xSplit="11" ySplit="12" topLeftCell="L13" activePane="bottomRight" state="frozen"/>
      <selection pane="topRight" activeCell="L1" sqref="L1"/>
      <selection pane="bottomLeft" activeCell="A13" sqref="A13"/>
      <selection pane="bottomRight" activeCell="R9" sqref="R9"/>
    </sheetView>
  </sheetViews>
  <sheetFormatPr defaultRowHeight="15" x14ac:dyDescent="0.25"/>
  <cols>
    <col min="1" max="1" width="13.85546875" customWidth="1"/>
    <col min="2" max="2" width="7.140625" customWidth="1"/>
    <col min="3" max="8" width="5" customWidth="1"/>
    <col min="9" max="9" width="7.7109375" customWidth="1"/>
    <col min="10" max="10" width="5.7109375" customWidth="1"/>
    <col min="11" max="11" width="6.28515625" customWidth="1"/>
  </cols>
  <sheetData>
    <row r="1" spans="1:21" ht="15.75" x14ac:dyDescent="0.25">
      <c r="A1" s="1" t="s">
        <v>0</v>
      </c>
      <c r="B1" s="1"/>
      <c r="C1" s="2"/>
      <c r="D1" s="2"/>
      <c r="E1" s="2"/>
      <c r="F1" s="2"/>
      <c r="G1" s="2"/>
      <c r="H1" s="2"/>
      <c r="I1" s="2"/>
      <c r="J1" s="2"/>
      <c r="K1" s="2"/>
      <c r="L1" s="2"/>
      <c r="M1" s="2"/>
      <c r="N1" s="2"/>
      <c r="O1" s="2"/>
      <c r="P1" s="2"/>
      <c r="Q1" s="2"/>
      <c r="R1" s="2"/>
      <c r="S1" s="2"/>
      <c r="T1" s="2"/>
      <c r="U1" s="2"/>
    </row>
    <row r="2" spans="1:21" ht="15.75" x14ac:dyDescent="0.25">
      <c r="A2" s="1" t="s">
        <v>1</v>
      </c>
      <c r="B2" s="1"/>
      <c r="C2" s="2"/>
      <c r="D2" s="2"/>
      <c r="E2" s="2"/>
      <c r="F2" s="2"/>
      <c r="G2" s="2"/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</row>
    <row r="3" spans="1:21" ht="15.75" x14ac:dyDescent="0.25">
      <c r="A3" s="2"/>
      <c r="B3" s="2"/>
      <c r="C3" s="2"/>
      <c r="D3" s="2"/>
      <c r="E3" s="2"/>
      <c r="F3" s="2"/>
      <c r="G3" s="2"/>
      <c r="H3" s="2"/>
      <c r="I3" s="2"/>
      <c r="J3" s="2"/>
      <c r="K3" s="2"/>
      <c r="L3" s="2"/>
      <c r="M3" s="2"/>
      <c r="N3" s="2"/>
      <c r="O3" s="2"/>
      <c r="P3" s="2"/>
      <c r="Q3" s="2"/>
      <c r="R3" s="2"/>
      <c r="S3" s="2"/>
      <c r="T3" s="2"/>
      <c r="U3" s="2"/>
    </row>
    <row r="4" spans="1:21" s="26" customFormat="1" ht="12.75" x14ac:dyDescent="0.2">
      <c r="A4" s="24" t="s">
        <v>2</v>
      </c>
      <c r="B4" s="24" t="s">
        <v>12</v>
      </c>
      <c r="C4" s="24" t="s">
        <v>3</v>
      </c>
      <c r="D4" s="24" t="s">
        <v>4</v>
      </c>
      <c r="E4" s="24" t="s">
        <v>5</v>
      </c>
      <c r="F4" s="24" t="s">
        <v>6</v>
      </c>
      <c r="G4" s="24" t="s">
        <v>7</v>
      </c>
      <c r="H4" s="24" t="s">
        <v>8</v>
      </c>
      <c r="I4" s="24" t="s">
        <v>11</v>
      </c>
      <c r="J4" s="24" t="s">
        <v>9</v>
      </c>
      <c r="K4" s="27" t="s">
        <v>10</v>
      </c>
      <c r="L4" s="25"/>
      <c r="M4" s="25"/>
      <c r="N4" s="25"/>
      <c r="O4" s="25"/>
      <c r="P4" s="25"/>
      <c r="Q4" s="25"/>
      <c r="R4" s="25"/>
      <c r="S4" s="25"/>
      <c r="T4" s="25"/>
      <c r="U4" s="25"/>
    </row>
    <row r="5" spans="1:21" ht="15.75" customHeight="1" x14ac:dyDescent="0.25">
      <c r="A5" s="32" t="s">
        <v>13</v>
      </c>
      <c r="B5" s="3" t="s">
        <v>14</v>
      </c>
      <c r="C5" s="3">
        <v>26</v>
      </c>
      <c r="D5" s="3">
        <v>24</v>
      </c>
      <c r="E5" s="3">
        <v>5</v>
      </c>
      <c r="F5" s="3">
        <v>8</v>
      </c>
      <c r="G5" s="3">
        <v>11</v>
      </c>
      <c r="H5" s="3">
        <v>0</v>
      </c>
      <c r="I5" s="3">
        <f>(E5+F5+G5)/D5*100</f>
        <v>100</v>
      </c>
      <c r="J5" s="3">
        <f>(E5+F5)/D5*100</f>
        <v>54.166666666666664</v>
      </c>
      <c r="K5" s="3">
        <f>(5*E5+4*F5+3*G5+2*H5)/D5</f>
        <v>3.75</v>
      </c>
      <c r="L5" s="2"/>
      <c r="M5" s="2"/>
      <c r="N5" s="2"/>
      <c r="O5" s="2"/>
      <c r="P5" s="2"/>
      <c r="Q5" s="2"/>
      <c r="R5" s="2"/>
      <c r="S5" s="2"/>
      <c r="T5" s="2"/>
      <c r="U5" s="2"/>
    </row>
    <row r="6" spans="1:21" ht="15.75" x14ac:dyDescent="0.25">
      <c r="A6" s="33"/>
      <c r="B6" s="3" t="s">
        <v>15</v>
      </c>
      <c r="C6" s="3">
        <v>25</v>
      </c>
      <c r="D6" s="3">
        <v>22</v>
      </c>
      <c r="E6" s="3">
        <v>5</v>
      </c>
      <c r="F6" s="3">
        <v>5</v>
      </c>
      <c r="G6" s="3">
        <v>11</v>
      </c>
      <c r="H6" s="3">
        <v>1</v>
      </c>
      <c r="I6" s="6">
        <f t="shared" ref="I6:I69" si="0">(E6+F6+G6)/D6*100</f>
        <v>95.454545454545453</v>
      </c>
      <c r="J6" s="3">
        <f t="shared" ref="J6:J69" si="1">(E6+F6)/D6*100</f>
        <v>45.454545454545453</v>
      </c>
      <c r="K6" s="3">
        <f t="shared" ref="K6:K69" si="2">(5*E6+4*F6+3*G6+2*H6)/D6</f>
        <v>3.6363636363636362</v>
      </c>
      <c r="L6" s="2"/>
      <c r="M6" s="2"/>
      <c r="N6" s="2"/>
      <c r="O6" s="2"/>
      <c r="P6" s="2"/>
      <c r="Q6" s="2"/>
      <c r="R6" s="2"/>
      <c r="S6" s="2"/>
      <c r="T6" s="2"/>
      <c r="U6" s="2"/>
    </row>
    <row r="7" spans="1:21" ht="15.75" x14ac:dyDescent="0.25">
      <c r="A7" s="33"/>
      <c r="B7" s="3" t="s">
        <v>16</v>
      </c>
      <c r="C7" s="3">
        <v>25</v>
      </c>
      <c r="D7" s="3">
        <v>24</v>
      </c>
      <c r="E7" s="3">
        <v>2</v>
      </c>
      <c r="F7" s="3">
        <v>5</v>
      </c>
      <c r="G7" s="3">
        <v>11</v>
      </c>
      <c r="H7" s="3">
        <v>6</v>
      </c>
      <c r="I7" s="3">
        <f t="shared" si="0"/>
        <v>75</v>
      </c>
      <c r="J7" s="3">
        <f t="shared" si="1"/>
        <v>29.166666666666668</v>
      </c>
      <c r="K7" s="3">
        <f t="shared" si="2"/>
        <v>3.125</v>
      </c>
      <c r="L7" s="2"/>
      <c r="M7" s="2"/>
      <c r="N7" s="2"/>
      <c r="O7" s="2"/>
      <c r="P7" s="2"/>
      <c r="Q7" s="2"/>
      <c r="R7" s="2"/>
      <c r="S7" s="2"/>
      <c r="T7" s="2"/>
      <c r="U7" s="2"/>
    </row>
    <row r="8" spans="1:21" s="10" customFormat="1" ht="15.75" x14ac:dyDescent="0.25">
      <c r="A8" s="33"/>
      <c r="B8" s="7" t="s">
        <v>33</v>
      </c>
      <c r="C8" s="7">
        <f t="shared" ref="C8:H8" si="3">SUM(C5:C7)</f>
        <v>76</v>
      </c>
      <c r="D8" s="7">
        <f t="shared" si="3"/>
        <v>70</v>
      </c>
      <c r="E8" s="7">
        <f t="shared" si="3"/>
        <v>12</v>
      </c>
      <c r="F8" s="7">
        <f t="shared" si="3"/>
        <v>18</v>
      </c>
      <c r="G8" s="7">
        <f t="shared" si="3"/>
        <v>33</v>
      </c>
      <c r="H8" s="7">
        <f t="shared" si="3"/>
        <v>7</v>
      </c>
      <c r="I8" s="7">
        <f t="shared" si="0"/>
        <v>90</v>
      </c>
      <c r="J8" s="7">
        <f t="shared" si="1"/>
        <v>42.857142857142854</v>
      </c>
      <c r="K8" s="7">
        <f t="shared" si="2"/>
        <v>3.5</v>
      </c>
      <c r="L8" s="1"/>
      <c r="M8" s="1"/>
      <c r="N8" s="1"/>
      <c r="O8" s="1"/>
      <c r="P8" s="1"/>
      <c r="Q8" s="1"/>
      <c r="R8" s="1"/>
      <c r="S8" s="1"/>
      <c r="T8" s="1"/>
      <c r="U8" s="1"/>
    </row>
    <row r="9" spans="1:21" ht="15.75" x14ac:dyDescent="0.25">
      <c r="A9" s="33"/>
      <c r="B9" s="3" t="s">
        <v>17</v>
      </c>
      <c r="C9" s="3">
        <v>23</v>
      </c>
      <c r="D9" s="3">
        <v>21</v>
      </c>
      <c r="E9" s="3">
        <v>5</v>
      </c>
      <c r="F9" s="3">
        <v>7</v>
      </c>
      <c r="G9" s="3">
        <v>7</v>
      </c>
      <c r="H9" s="3">
        <v>2</v>
      </c>
      <c r="I9" s="6">
        <f t="shared" si="0"/>
        <v>90.476190476190482</v>
      </c>
      <c r="J9" s="3">
        <f t="shared" si="1"/>
        <v>57.142857142857139</v>
      </c>
      <c r="K9" s="3">
        <f t="shared" si="2"/>
        <v>3.7142857142857144</v>
      </c>
      <c r="L9" s="2"/>
      <c r="M9" s="2"/>
      <c r="N9" s="2"/>
      <c r="O9" s="2"/>
      <c r="P9" s="2"/>
      <c r="Q9" s="2"/>
      <c r="R9" s="2"/>
      <c r="S9" s="2"/>
      <c r="T9" s="2"/>
      <c r="U9" s="2"/>
    </row>
    <row r="10" spans="1:21" ht="15.75" x14ac:dyDescent="0.25">
      <c r="A10" s="33"/>
      <c r="B10" s="3" t="s">
        <v>18</v>
      </c>
      <c r="C10" s="3">
        <v>19</v>
      </c>
      <c r="D10" s="3">
        <v>19</v>
      </c>
      <c r="E10" s="3">
        <v>3</v>
      </c>
      <c r="F10" s="3">
        <v>8</v>
      </c>
      <c r="G10" s="3">
        <v>5</v>
      </c>
      <c r="H10" s="3">
        <v>3</v>
      </c>
      <c r="I10" s="6">
        <f t="shared" si="0"/>
        <v>84.210526315789465</v>
      </c>
      <c r="J10" s="3">
        <f t="shared" si="1"/>
        <v>57.894736842105267</v>
      </c>
      <c r="K10" s="3">
        <f t="shared" si="2"/>
        <v>3.5789473684210527</v>
      </c>
      <c r="L10" s="2"/>
      <c r="M10" s="2"/>
      <c r="N10" s="2"/>
      <c r="O10" s="2"/>
      <c r="P10" s="2"/>
      <c r="Q10" s="2"/>
      <c r="R10" s="2"/>
      <c r="S10" s="2"/>
      <c r="T10" s="2"/>
      <c r="U10" s="2"/>
    </row>
    <row r="11" spans="1:21" ht="15.75" x14ac:dyDescent="0.25">
      <c r="A11" s="33"/>
      <c r="B11" s="3" t="s">
        <v>19</v>
      </c>
      <c r="C11" s="3">
        <v>22</v>
      </c>
      <c r="D11" s="3">
        <v>20</v>
      </c>
      <c r="E11" s="3">
        <v>0</v>
      </c>
      <c r="F11" s="3">
        <v>7</v>
      </c>
      <c r="G11" s="3">
        <v>4</v>
      </c>
      <c r="H11" s="3">
        <v>9</v>
      </c>
      <c r="I11" s="3">
        <f t="shared" si="0"/>
        <v>55.000000000000007</v>
      </c>
      <c r="J11" s="3">
        <f t="shared" si="1"/>
        <v>35</v>
      </c>
      <c r="K11" s="3">
        <f t="shared" si="2"/>
        <v>2.9</v>
      </c>
      <c r="L11" s="2"/>
      <c r="M11" s="2"/>
      <c r="N11" s="2"/>
      <c r="O11" s="2"/>
      <c r="P11" s="2"/>
      <c r="Q11" s="2"/>
      <c r="R11" s="2"/>
      <c r="S11" s="2"/>
      <c r="T11" s="2"/>
      <c r="U11" s="2"/>
    </row>
    <row r="12" spans="1:21" ht="15.75" x14ac:dyDescent="0.25">
      <c r="A12" s="33"/>
      <c r="B12" s="3" t="s">
        <v>20</v>
      </c>
      <c r="C12" s="3">
        <v>22</v>
      </c>
      <c r="D12" s="3">
        <v>22</v>
      </c>
      <c r="E12" s="3">
        <v>1</v>
      </c>
      <c r="F12" s="3">
        <v>5</v>
      </c>
      <c r="G12" s="3">
        <v>9</v>
      </c>
      <c r="H12" s="3">
        <v>7</v>
      </c>
      <c r="I12" s="6">
        <f t="shared" si="0"/>
        <v>68.181818181818173</v>
      </c>
      <c r="J12" s="3">
        <f t="shared" si="1"/>
        <v>27.27272727272727</v>
      </c>
      <c r="K12" s="3">
        <f t="shared" si="2"/>
        <v>3</v>
      </c>
      <c r="L12" s="2"/>
      <c r="M12" s="2"/>
      <c r="N12" s="2"/>
      <c r="O12" s="2"/>
      <c r="P12" s="2"/>
      <c r="Q12" s="2"/>
      <c r="R12" s="2"/>
      <c r="S12" s="2"/>
      <c r="T12" s="2"/>
      <c r="U12" s="2"/>
    </row>
    <row r="13" spans="1:21" s="10" customFormat="1" ht="15.75" x14ac:dyDescent="0.25">
      <c r="A13" s="33"/>
      <c r="B13" s="7" t="s">
        <v>34</v>
      </c>
      <c r="C13" s="7">
        <f t="shared" ref="C13:H13" si="4">SUM(C9:C12)</f>
        <v>86</v>
      </c>
      <c r="D13" s="7">
        <f t="shared" si="4"/>
        <v>82</v>
      </c>
      <c r="E13" s="7">
        <f t="shared" si="4"/>
        <v>9</v>
      </c>
      <c r="F13" s="7">
        <f t="shared" si="4"/>
        <v>27</v>
      </c>
      <c r="G13" s="7">
        <f t="shared" si="4"/>
        <v>25</v>
      </c>
      <c r="H13" s="7">
        <f t="shared" si="4"/>
        <v>21</v>
      </c>
      <c r="I13" s="7">
        <f t="shared" si="0"/>
        <v>74.390243902439025</v>
      </c>
      <c r="J13" s="7">
        <f t="shared" si="1"/>
        <v>43.902439024390247</v>
      </c>
      <c r="K13" s="7">
        <f t="shared" si="2"/>
        <v>3.2926829268292681</v>
      </c>
      <c r="L13" s="1"/>
      <c r="M13" s="1"/>
      <c r="N13" s="1"/>
      <c r="O13" s="1"/>
      <c r="P13" s="1"/>
      <c r="Q13" s="1"/>
      <c r="R13" s="1"/>
      <c r="S13" s="1"/>
      <c r="T13" s="1"/>
      <c r="U13" s="1"/>
    </row>
    <row r="14" spans="1:21" ht="15.75" x14ac:dyDescent="0.25">
      <c r="A14" s="33"/>
      <c r="B14" s="3" t="s">
        <v>21</v>
      </c>
      <c r="C14" s="3">
        <v>24</v>
      </c>
      <c r="D14" s="3">
        <v>24</v>
      </c>
      <c r="E14" s="3">
        <v>3</v>
      </c>
      <c r="F14" s="3">
        <v>12</v>
      </c>
      <c r="G14" s="3">
        <v>6</v>
      </c>
      <c r="H14" s="3">
        <v>3</v>
      </c>
      <c r="I14" s="3">
        <f t="shared" si="0"/>
        <v>87.5</v>
      </c>
      <c r="J14" s="3">
        <f t="shared" si="1"/>
        <v>62.5</v>
      </c>
      <c r="K14" s="3">
        <f t="shared" si="2"/>
        <v>3.625</v>
      </c>
      <c r="L14" s="2"/>
      <c r="M14" s="2"/>
      <c r="N14" s="2"/>
      <c r="O14" s="2"/>
      <c r="P14" s="2"/>
      <c r="Q14" s="2"/>
      <c r="R14" s="2"/>
      <c r="S14" s="2"/>
      <c r="T14" s="2"/>
      <c r="U14" s="2"/>
    </row>
    <row r="15" spans="1:21" ht="15.75" x14ac:dyDescent="0.25">
      <c r="A15" s="33"/>
      <c r="B15" s="3" t="s">
        <v>22</v>
      </c>
      <c r="C15" s="3">
        <v>21</v>
      </c>
      <c r="D15" s="3">
        <v>21</v>
      </c>
      <c r="E15" s="3">
        <v>1</v>
      </c>
      <c r="F15" s="3">
        <v>8</v>
      </c>
      <c r="G15" s="3">
        <v>8</v>
      </c>
      <c r="H15" s="3">
        <v>4</v>
      </c>
      <c r="I15" s="6">
        <f t="shared" si="0"/>
        <v>80.952380952380949</v>
      </c>
      <c r="J15" s="3">
        <f t="shared" si="1"/>
        <v>42.857142857142854</v>
      </c>
      <c r="K15" s="3">
        <f t="shared" si="2"/>
        <v>3.2857142857142856</v>
      </c>
      <c r="L15" s="2"/>
      <c r="M15" s="2"/>
      <c r="N15" s="2"/>
      <c r="O15" s="2"/>
      <c r="P15" s="2"/>
      <c r="Q15" s="2"/>
      <c r="R15" s="2"/>
      <c r="S15" s="2"/>
      <c r="T15" s="2"/>
      <c r="U15" s="2"/>
    </row>
    <row r="16" spans="1:21" s="10" customFormat="1" ht="15.75" x14ac:dyDescent="0.25">
      <c r="A16" s="33"/>
      <c r="B16" s="7" t="s">
        <v>35</v>
      </c>
      <c r="C16" s="7">
        <f t="shared" ref="C16:H16" si="5">SUM(C14:C15)</f>
        <v>45</v>
      </c>
      <c r="D16" s="7">
        <f t="shared" si="5"/>
        <v>45</v>
      </c>
      <c r="E16" s="7">
        <f t="shared" si="5"/>
        <v>4</v>
      </c>
      <c r="F16" s="7">
        <f t="shared" si="5"/>
        <v>20</v>
      </c>
      <c r="G16" s="7">
        <f t="shared" si="5"/>
        <v>14</v>
      </c>
      <c r="H16" s="7">
        <f t="shared" si="5"/>
        <v>7</v>
      </c>
      <c r="I16" s="8">
        <f t="shared" si="0"/>
        <v>84.444444444444443</v>
      </c>
      <c r="J16" s="7">
        <f t="shared" si="1"/>
        <v>53.333333333333336</v>
      </c>
      <c r="K16" s="7">
        <f t="shared" si="2"/>
        <v>3.4666666666666668</v>
      </c>
      <c r="L16" s="1"/>
      <c r="M16" s="1"/>
      <c r="N16" s="1"/>
      <c r="O16" s="1"/>
      <c r="P16" s="1"/>
      <c r="Q16" s="1"/>
      <c r="R16" s="1"/>
      <c r="S16" s="1"/>
      <c r="T16" s="1"/>
      <c r="U16" s="1"/>
    </row>
    <row r="17" spans="1:21" s="20" customFormat="1" ht="15.75" x14ac:dyDescent="0.25">
      <c r="A17" s="34" t="s">
        <v>13</v>
      </c>
      <c r="B17" s="17" t="s">
        <v>23</v>
      </c>
      <c r="C17" s="17">
        <f>C8+C13+C16</f>
        <v>207</v>
      </c>
      <c r="D17" s="17">
        <f t="shared" ref="D17:H17" si="6">D8+D13+D16</f>
        <v>197</v>
      </c>
      <c r="E17" s="17">
        <f t="shared" si="6"/>
        <v>25</v>
      </c>
      <c r="F17" s="17">
        <f t="shared" si="6"/>
        <v>65</v>
      </c>
      <c r="G17" s="17">
        <f t="shared" si="6"/>
        <v>72</v>
      </c>
      <c r="H17" s="17">
        <f t="shared" si="6"/>
        <v>35</v>
      </c>
      <c r="I17" s="18">
        <f t="shared" si="0"/>
        <v>82.233502538071065</v>
      </c>
      <c r="J17" s="17">
        <f t="shared" si="1"/>
        <v>45.685279187817258</v>
      </c>
      <c r="K17" s="17">
        <f t="shared" si="2"/>
        <v>3.4060913705583755</v>
      </c>
      <c r="L17" s="23"/>
      <c r="M17" s="23"/>
      <c r="N17" s="23"/>
      <c r="O17" s="23"/>
      <c r="P17" s="23"/>
      <c r="Q17" s="23"/>
      <c r="R17" s="23"/>
      <c r="S17" s="23"/>
      <c r="T17" s="23"/>
      <c r="U17" s="23"/>
    </row>
    <row r="18" spans="1:21" ht="15.75" x14ac:dyDescent="0.25">
      <c r="A18" s="32" t="s">
        <v>24</v>
      </c>
      <c r="B18" s="3" t="s">
        <v>14</v>
      </c>
      <c r="C18" s="3">
        <v>26</v>
      </c>
      <c r="D18" s="3">
        <v>25</v>
      </c>
      <c r="E18" s="3">
        <v>2</v>
      </c>
      <c r="F18" s="3">
        <v>9</v>
      </c>
      <c r="G18" s="3">
        <v>11</v>
      </c>
      <c r="H18" s="3">
        <v>3</v>
      </c>
      <c r="I18" s="3">
        <f t="shared" si="0"/>
        <v>88</v>
      </c>
      <c r="J18" s="3">
        <f t="shared" si="1"/>
        <v>44</v>
      </c>
      <c r="K18" s="3">
        <f t="shared" si="2"/>
        <v>3.4</v>
      </c>
      <c r="L18" s="2"/>
      <c r="M18" s="2"/>
      <c r="N18" s="2"/>
      <c r="O18" s="2"/>
      <c r="P18" s="2"/>
      <c r="Q18" s="2"/>
      <c r="R18" s="2"/>
      <c r="S18" s="2"/>
      <c r="T18" s="2"/>
      <c r="U18" s="2"/>
    </row>
    <row r="19" spans="1:21" ht="15.75" x14ac:dyDescent="0.25">
      <c r="A19" s="33"/>
      <c r="B19" s="3" t="s">
        <v>15</v>
      </c>
      <c r="C19" s="3">
        <v>25</v>
      </c>
      <c r="D19" s="3">
        <v>23</v>
      </c>
      <c r="E19" s="3">
        <v>4</v>
      </c>
      <c r="F19" s="3">
        <v>6</v>
      </c>
      <c r="G19" s="3">
        <v>9</v>
      </c>
      <c r="H19" s="3">
        <v>4</v>
      </c>
      <c r="I19" s="6">
        <f t="shared" si="0"/>
        <v>82.608695652173907</v>
      </c>
      <c r="J19" s="6">
        <f t="shared" si="1"/>
        <v>43.478260869565219</v>
      </c>
      <c r="K19" s="5">
        <f t="shared" si="2"/>
        <v>3.4347826086956523</v>
      </c>
      <c r="L19" s="2"/>
      <c r="M19" s="2"/>
      <c r="N19" s="2"/>
      <c r="O19" s="2"/>
      <c r="P19" s="2"/>
      <c r="Q19" s="2"/>
      <c r="R19" s="2"/>
      <c r="S19" s="2"/>
      <c r="T19" s="2"/>
      <c r="U19" s="2"/>
    </row>
    <row r="20" spans="1:21" ht="15.75" x14ac:dyDescent="0.25">
      <c r="A20" s="33"/>
      <c r="B20" s="3" t="s">
        <v>16</v>
      </c>
      <c r="C20" s="3">
        <v>25</v>
      </c>
      <c r="D20" s="3">
        <v>25</v>
      </c>
      <c r="E20" s="3">
        <v>2</v>
      </c>
      <c r="F20" s="3">
        <v>6</v>
      </c>
      <c r="G20" s="3">
        <v>11</v>
      </c>
      <c r="H20" s="3">
        <v>6</v>
      </c>
      <c r="I20" s="3">
        <f t="shared" si="0"/>
        <v>76</v>
      </c>
      <c r="J20" s="3">
        <f t="shared" si="1"/>
        <v>32</v>
      </c>
      <c r="K20" s="3">
        <f t="shared" si="2"/>
        <v>3.16</v>
      </c>
      <c r="L20" s="2"/>
      <c r="M20" s="2"/>
      <c r="N20" s="2"/>
      <c r="O20" s="2"/>
      <c r="P20" s="2"/>
      <c r="Q20" s="2"/>
      <c r="R20" s="2"/>
      <c r="S20" s="2"/>
      <c r="T20" s="2"/>
      <c r="U20" s="2"/>
    </row>
    <row r="21" spans="1:21" s="10" customFormat="1" ht="15.75" x14ac:dyDescent="0.25">
      <c r="A21" s="33"/>
      <c r="B21" s="7" t="s">
        <v>33</v>
      </c>
      <c r="C21" s="7">
        <f t="shared" ref="C21:H21" si="7">SUM(C18:C20)</f>
        <v>76</v>
      </c>
      <c r="D21" s="7">
        <f t="shared" si="7"/>
        <v>73</v>
      </c>
      <c r="E21" s="7">
        <f t="shared" si="7"/>
        <v>8</v>
      </c>
      <c r="F21" s="7">
        <f t="shared" si="7"/>
        <v>21</v>
      </c>
      <c r="G21" s="7">
        <f t="shared" si="7"/>
        <v>31</v>
      </c>
      <c r="H21" s="7">
        <f t="shared" si="7"/>
        <v>13</v>
      </c>
      <c r="I21" s="8">
        <f t="shared" si="0"/>
        <v>82.191780821917803</v>
      </c>
      <c r="J21" s="8">
        <f t="shared" si="1"/>
        <v>39.726027397260275</v>
      </c>
      <c r="K21" s="9">
        <f t="shared" si="2"/>
        <v>3.3287671232876712</v>
      </c>
      <c r="L21" s="1"/>
      <c r="M21" s="1"/>
      <c r="N21" s="1"/>
      <c r="O21" s="1"/>
      <c r="P21" s="1"/>
      <c r="Q21" s="1"/>
      <c r="R21" s="1"/>
      <c r="S21" s="1"/>
      <c r="T21" s="1"/>
      <c r="U21" s="1"/>
    </row>
    <row r="22" spans="1:21" ht="15.75" x14ac:dyDescent="0.25">
      <c r="A22" s="33"/>
      <c r="B22" s="3" t="s">
        <v>17</v>
      </c>
      <c r="C22" s="3">
        <v>23</v>
      </c>
      <c r="D22" s="3">
        <v>21</v>
      </c>
      <c r="E22" s="3">
        <v>4</v>
      </c>
      <c r="F22" s="3">
        <v>11</v>
      </c>
      <c r="G22" s="3">
        <v>4</v>
      </c>
      <c r="H22" s="3">
        <v>2</v>
      </c>
      <c r="I22" s="6">
        <f t="shared" si="0"/>
        <v>90.476190476190482</v>
      </c>
      <c r="J22" s="6">
        <f t="shared" si="1"/>
        <v>71.428571428571431</v>
      </c>
      <c r="K22" s="5">
        <f t="shared" si="2"/>
        <v>3.8095238095238093</v>
      </c>
      <c r="L22" s="2"/>
      <c r="M22" s="2"/>
      <c r="N22" s="2"/>
      <c r="O22" s="2"/>
      <c r="P22" s="2"/>
      <c r="Q22" s="2"/>
      <c r="R22" s="2"/>
      <c r="S22" s="2"/>
      <c r="T22" s="2"/>
      <c r="U22" s="2"/>
    </row>
    <row r="23" spans="1:21" ht="15.75" x14ac:dyDescent="0.25">
      <c r="A23" s="33"/>
      <c r="B23" s="3" t="s">
        <v>18</v>
      </c>
      <c r="C23" s="3">
        <v>19</v>
      </c>
      <c r="D23" s="3">
        <v>19</v>
      </c>
      <c r="E23" s="3">
        <v>3</v>
      </c>
      <c r="F23" s="3">
        <v>9</v>
      </c>
      <c r="G23" s="3">
        <v>5</v>
      </c>
      <c r="H23" s="3">
        <v>2</v>
      </c>
      <c r="I23" s="6">
        <f t="shared" si="0"/>
        <v>89.473684210526315</v>
      </c>
      <c r="J23" s="6">
        <f t="shared" si="1"/>
        <v>63.157894736842103</v>
      </c>
      <c r="K23" s="5">
        <f t="shared" si="2"/>
        <v>3.6842105263157894</v>
      </c>
      <c r="L23" s="2"/>
      <c r="M23" s="2"/>
      <c r="N23" s="2"/>
      <c r="O23" s="2"/>
      <c r="P23" s="2"/>
      <c r="Q23" s="2"/>
      <c r="R23" s="2"/>
      <c r="S23" s="2"/>
      <c r="T23" s="2"/>
      <c r="U23" s="2"/>
    </row>
    <row r="24" spans="1:21" ht="15.75" x14ac:dyDescent="0.25">
      <c r="A24" s="33"/>
      <c r="B24" s="3" t="s">
        <v>19</v>
      </c>
      <c r="C24" s="3">
        <v>22</v>
      </c>
      <c r="D24" s="3">
        <v>21</v>
      </c>
      <c r="E24" s="3">
        <v>0</v>
      </c>
      <c r="F24" s="3">
        <v>2</v>
      </c>
      <c r="G24" s="3">
        <v>13</v>
      </c>
      <c r="H24" s="3">
        <v>6</v>
      </c>
      <c r="I24" s="6">
        <f t="shared" si="0"/>
        <v>71.428571428571431</v>
      </c>
      <c r="J24" s="6">
        <f t="shared" si="1"/>
        <v>9.5238095238095237</v>
      </c>
      <c r="K24" s="5">
        <f t="shared" si="2"/>
        <v>2.8095238095238093</v>
      </c>
      <c r="L24" s="2"/>
      <c r="M24" s="2"/>
      <c r="N24" s="2"/>
      <c r="O24" s="2"/>
      <c r="P24" s="2"/>
      <c r="Q24" s="2"/>
      <c r="R24" s="2"/>
      <c r="S24" s="2"/>
      <c r="T24" s="2"/>
      <c r="U24" s="2"/>
    </row>
    <row r="25" spans="1:21" ht="15.75" x14ac:dyDescent="0.25">
      <c r="A25" s="33"/>
      <c r="B25" s="3" t="s">
        <v>20</v>
      </c>
      <c r="C25" s="3">
        <v>22</v>
      </c>
      <c r="D25" s="3">
        <v>22</v>
      </c>
      <c r="E25" s="3">
        <v>6</v>
      </c>
      <c r="F25" s="3">
        <v>5</v>
      </c>
      <c r="G25" s="3">
        <v>8</v>
      </c>
      <c r="H25" s="3">
        <v>3</v>
      </c>
      <c r="I25" s="6">
        <f t="shared" si="0"/>
        <v>86.36363636363636</v>
      </c>
      <c r="J25" s="3">
        <f t="shared" si="1"/>
        <v>50</v>
      </c>
      <c r="K25" s="5">
        <f t="shared" si="2"/>
        <v>3.6363636363636362</v>
      </c>
      <c r="L25" s="2"/>
      <c r="M25" s="2"/>
      <c r="N25" s="2"/>
      <c r="O25" s="2"/>
      <c r="P25" s="2"/>
      <c r="Q25" s="2"/>
      <c r="R25" s="2"/>
      <c r="S25" s="2"/>
      <c r="T25" s="2"/>
      <c r="U25" s="2"/>
    </row>
    <row r="26" spans="1:21" s="10" customFormat="1" ht="15.75" x14ac:dyDescent="0.25">
      <c r="A26" s="33"/>
      <c r="B26" s="7" t="s">
        <v>34</v>
      </c>
      <c r="C26" s="7">
        <f t="shared" ref="C26:H26" si="8">SUM(C22:C25)</f>
        <v>86</v>
      </c>
      <c r="D26" s="7">
        <f t="shared" si="8"/>
        <v>83</v>
      </c>
      <c r="E26" s="7">
        <f t="shared" si="8"/>
        <v>13</v>
      </c>
      <c r="F26" s="7">
        <f t="shared" si="8"/>
        <v>27</v>
      </c>
      <c r="G26" s="7">
        <f t="shared" si="8"/>
        <v>30</v>
      </c>
      <c r="H26" s="7">
        <f t="shared" si="8"/>
        <v>13</v>
      </c>
      <c r="I26" s="8">
        <f t="shared" si="0"/>
        <v>84.337349397590373</v>
      </c>
      <c r="J26" s="8">
        <f t="shared" si="1"/>
        <v>48.192771084337352</v>
      </c>
      <c r="K26" s="9">
        <f t="shared" si="2"/>
        <v>3.4819277108433737</v>
      </c>
      <c r="L26" s="1"/>
      <c r="M26" s="1"/>
      <c r="N26" s="1"/>
      <c r="O26" s="1"/>
      <c r="P26" s="1"/>
      <c r="Q26" s="1"/>
      <c r="R26" s="1"/>
      <c r="S26" s="1"/>
      <c r="T26" s="1"/>
      <c r="U26" s="1"/>
    </row>
    <row r="27" spans="1:21" ht="15.75" x14ac:dyDescent="0.25">
      <c r="A27" s="33"/>
      <c r="B27" s="3" t="s">
        <v>21</v>
      </c>
      <c r="C27" s="3">
        <v>24</v>
      </c>
      <c r="D27" s="3">
        <v>24</v>
      </c>
      <c r="E27" s="3">
        <v>2</v>
      </c>
      <c r="F27" s="3">
        <v>16</v>
      </c>
      <c r="G27" s="3">
        <v>6</v>
      </c>
      <c r="H27" s="3">
        <v>0</v>
      </c>
      <c r="I27" s="3">
        <f t="shared" si="0"/>
        <v>100</v>
      </c>
      <c r="J27" s="3">
        <f t="shared" si="1"/>
        <v>75</v>
      </c>
      <c r="K27" s="5">
        <f t="shared" si="2"/>
        <v>3.8333333333333335</v>
      </c>
      <c r="L27" s="2"/>
      <c r="M27" s="2"/>
      <c r="N27" s="2"/>
      <c r="O27" s="2"/>
      <c r="P27" s="2"/>
      <c r="Q27" s="2"/>
      <c r="R27" s="2"/>
      <c r="S27" s="2"/>
      <c r="T27" s="2"/>
      <c r="U27" s="2"/>
    </row>
    <row r="28" spans="1:21" ht="15.75" x14ac:dyDescent="0.25">
      <c r="A28" s="33"/>
      <c r="B28" s="3" t="s">
        <v>22</v>
      </c>
      <c r="C28" s="3">
        <v>21</v>
      </c>
      <c r="D28" s="3">
        <v>21</v>
      </c>
      <c r="E28" s="3">
        <v>3</v>
      </c>
      <c r="F28" s="3">
        <v>6</v>
      </c>
      <c r="G28" s="3">
        <v>11</v>
      </c>
      <c r="H28" s="3">
        <v>1</v>
      </c>
      <c r="I28" s="6">
        <f t="shared" si="0"/>
        <v>95.238095238095227</v>
      </c>
      <c r="J28" s="6">
        <f t="shared" si="1"/>
        <v>42.857142857142854</v>
      </c>
      <c r="K28" s="5">
        <f t="shared" si="2"/>
        <v>3.5238095238095237</v>
      </c>
      <c r="L28" s="2"/>
      <c r="M28" s="2"/>
      <c r="N28" s="2"/>
      <c r="O28" s="2"/>
      <c r="P28" s="2"/>
      <c r="Q28" s="2"/>
      <c r="R28" s="2"/>
      <c r="S28" s="2"/>
      <c r="T28" s="2"/>
      <c r="U28" s="2"/>
    </row>
    <row r="29" spans="1:21" s="10" customFormat="1" ht="15.75" x14ac:dyDescent="0.25">
      <c r="A29" s="33"/>
      <c r="B29" s="7" t="s">
        <v>35</v>
      </c>
      <c r="C29" s="7">
        <f t="shared" ref="C29:H29" si="9">SUM(C27:C28)</f>
        <v>45</v>
      </c>
      <c r="D29" s="7">
        <f t="shared" si="9"/>
        <v>45</v>
      </c>
      <c r="E29" s="7">
        <f t="shared" si="9"/>
        <v>5</v>
      </c>
      <c r="F29" s="7">
        <f t="shared" si="9"/>
        <v>22</v>
      </c>
      <c r="G29" s="7">
        <f t="shared" si="9"/>
        <v>17</v>
      </c>
      <c r="H29" s="7">
        <f t="shared" si="9"/>
        <v>1</v>
      </c>
      <c r="I29" s="8">
        <f t="shared" si="0"/>
        <v>97.777777777777771</v>
      </c>
      <c r="J29" s="7">
        <f t="shared" si="1"/>
        <v>60</v>
      </c>
      <c r="K29" s="9">
        <f t="shared" si="2"/>
        <v>3.6888888888888891</v>
      </c>
      <c r="L29" s="1"/>
      <c r="M29" s="1"/>
      <c r="N29" s="1"/>
      <c r="O29" s="1"/>
      <c r="P29" s="1"/>
      <c r="Q29" s="1"/>
      <c r="R29" s="1"/>
      <c r="S29" s="1"/>
      <c r="T29" s="1"/>
      <c r="U29" s="1"/>
    </row>
    <row r="30" spans="1:21" s="12" customFormat="1" ht="15.75" x14ac:dyDescent="0.25">
      <c r="A30" s="34" t="s">
        <v>24</v>
      </c>
      <c r="B30" s="11" t="s">
        <v>23</v>
      </c>
      <c r="C30" s="11">
        <f>C21+C26+C29</f>
        <v>207</v>
      </c>
      <c r="D30" s="11">
        <f t="shared" ref="D30:H30" si="10">D21+D26+D29</f>
        <v>201</v>
      </c>
      <c r="E30" s="11">
        <f t="shared" si="10"/>
        <v>26</v>
      </c>
      <c r="F30" s="11">
        <f t="shared" si="10"/>
        <v>70</v>
      </c>
      <c r="G30" s="11">
        <f t="shared" si="10"/>
        <v>78</v>
      </c>
      <c r="H30" s="11">
        <f t="shared" si="10"/>
        <v>27</v>
      </c>
      <c r="I30" s="14">
        <f t="shared" si="0"/>
        <v>86.567164179104466</v>
      </c>
      <c r="J30" s="14">
        <f t="shared" si="1"/>
        <v>47.761194029850742</v>
      </c>
      <c r="K30" s="13">
        <f t="shared" si="2"/>
        <v>3.472636815920398</v>
      </c>
    </row>
    <row r="31" spans="1:21" ht="15.75" customHeight="1" x14ac:dyDescent="0.25">
      <c r="A31" s="35" t="s">
        <v>25</v>
      </c>
      <c r="B31" s="3" t="s">
        <v>21</v>
      </c>
      <c r="C31" s="3">
        <v>24</v>
      </c>
      <c r="D31" s="3">
        <v>20</v>
      </c>
      <c r="E31" s="3">
        <v>0</v>
      </c>
      <c r="F31" s="3">
        <v>1</v>
      </c>
      <c r="G31" s="3">
        <v>4</v>
      </c>
      <c r="H31" s="3">
        <v>15</v>
      </c>
      <c r="I31" s="3">
        <f t="shared" si="0"/>
        <v>25</v>
      </c>
      <c r="J31" s="3">
        <f t="shared" si="1"/>
        <v>5</v>
      </c>
      <c r="K31" s="3">
        <f t="shared" si="2"/>
        <v>2.2999999999999998</v>
      </c>
    </row>
    <row r="32" spans="1:21" ht="15.75" x14ac:dyDescent="0.25">
      <c r="A32" s="36"/>
      <c r="B32" s="3" t="s">
        <v>22</v>
      </c>
      <c r="C32" s="3">
        <v>21</v>
      </c>
      <c r="D32" s="3">
        <v>19</v>
      </c>
      <c r="E32" s="3">
        <v>0</v>
      </c>
      <c r="F32" s="3">
        <v>1</v>
      </c>
      <c r="G32" s="3">
        <v>4</v>
      </c>
      <c r="H32" s="3">
        <v>14</v>
      </c>
      <c r="I32" s="6">
        <f t="shared" si="0"/>
        <v>26.315789473684209</v>
      </c>
      <c r="J32" s="6">
        <f t="shared" si="1"/>
        <v>5.2631578947368416</v>
      </c>
      <c r="K32" s="5">
        <f t="shared" si="2"/>
        <v>2.3157894736842106</v>
      </c>
    </row>
    <row r="33" spans="1:11" ht="15.75" x14ac:dyDescent="0.25">
      <c r="A33" s="36"/>
      <c r="B33" s="7" t="s">
        <v>35</v>
      </c>
      <c r="C33" s="7">
        <f t="shared" ref="C33:H33" si="11">SUM(C31:C32)</f>
        <v>45</v>
      </c>
      <c r="D33" s="7">
        <f t="shared" si="11"/>
        <v>39</v>
      </c>
      <c r="E33" s="7">
        <f t="shared" si="11"/>
        <v>0</v>
      </c>
      <c r="F33" s="7">
        <f t="shared" si="11"/>
        <v>2</v>
      </c>
      <c r="G33" s="7">
        <f t="shared" si="11"/>
        <v>8</v>
      </c>
      <c r="H33" s="7">
        <f t="shared" si="11"/>
        <v>29</v>
      </c>
      <c r="I33" s="8">
        <f t="shared" si="0"/>
        <v>25.641025641025639</v>
      </c>
      <c r="J33" s="8">
        <f t="shared" si="1"/>
        <v>5.1282051282051277</v>
      </c>
      <c r="K33" s="9">
        <f t="shared" si="2"/>
        <v>2.3076923076923075</v>
      </c>
    </row>
    <row r="34" spans="1:11" ht="15.75" x14ac:dyDescent="0.25">
      <c r="A34" s="36"/>
      <c r="B34" s="3" t="s">
        <v>26</v>
      </c>
      <c r="C34" s="4">
        <v>25</v>
      </c>
      <c r="D34" s="3">
        <v>24</v>
      </c>
      <c r="E34" s="3">
        <v>11</v>
      </c>
      <c r="F34" s="3">
        <v>9</v>
      </c>
      <c r="G34" s="3">
        <v>4</v>
      </c>
      <c r="H34" s="3">
        <v>0</v>
      </c>
      <c r="I34" s="3">
        <f t="shared" si="0"/>
        <v>100</v>
      </c>
      <c r="J34" s="6">
        <f t="shared" si="1"/>
        <v>83.333333333333343</v>
      </c>
      <c r="K34" s="5">
        <f t="shared" si="2"/>
        <v>4.291666666666667</v>
      </c>
    </row>
    <row r="35" spans="1:11" ht="15.75" x14ac:dyDescent="0.25">
      <c r="A35" s="36"/>
      <c r="B35" s="3" t="s">
        <v>27</v>
      </c>
      <c r="C35" s="4">
        <v>17</v>
      </c>
      <c r="D35" s="3">
        <v>16</v>
      </c>
      <c r="E35" s="3">
        <v>13</v>
      </c>
      <c r="F35" s="3">
        <v>3</v>
      </c>
      <c r="G35" s="3">
        <v>0</v>
      </c>
      <c r="H35" s="3">
        <v>0</v>
      </c>
      <c r="I35" s="3">
        <f t="shared" si="0"/>
        <v>100</v>
      </c>
      <c r="J35" s="3">
        <f t="shared" si="1"/>
        <v>100</v>
      </c>
      <c r="K35" s="5">
        <f t="shared" si="2"/>
        <v>4.8125</v>
      </c>
    </row>
    <row r="36" spans="1:11" s="10" customFormat="1" ht="15.75" x14ac:dyDescent="0.25">
      <c r="A36" s="36"/>
      <c r="B36" s="16" t="s">
        <v>36</v>
      </c>
      <c r="C36" s="15">
        <v>42</v>
      </c>
      <c r="D36" s="7">
        <f>SUM(D34:D35)</f>
        <v>40</v>
      </c>
      <c r="E36" s="7">
        <f>SUM(E34:E35)</f>
        <v>24</v>
      </c>
      <c r="F36" s="7">
        <f>SUM(F34:F35)</f>
        <v>12</v>
      </c>
      <c r="G36" s="7">
        <f>SUM(G34:G35)</f>
        <v>4</v>
      </c>
      <c r="H36" s="7">
        <v>0</v>
      </c>
      <c r="I36" s="7">
        <f t="shared" si="0"/>
        <v>100</v>
      </c>
      <c r="J36" s="7">
        <f t="shared" si="1"/>
        <v>90</v>
      </c>
      <c r="K36" s="7">
        <f t="shared" si="2"/>
        <v>4.5</v>
      </c>
    </row>
    <row r="37" spans="1:11" s="22" customFormat="1" ht="30" x14ac:dyDescent="0.25">
      <c r="A37" s="37" t="s">
        <v>25</v>
      </c>
      <c r="B37" s="17" t="s">
        <v>23</v>
      </c>
      <c r="C37" s="21">
        <f>C33+C36</f>
        <v>87</v>
      </c>
      <c r="D37" s="21">
        <f t="shared" ref="D37:H37" si="12">D33+D36</f>
        <v>79</v>
      </c>
      <c r="E37" s="21">
        <f t="shared" si="12"/>
        <v>24</v>
      </c>
      <c r="F37" s="21">
        <f t="shared" si="12"/>
        <v>14</v>
      </c>
      <c r="G37" s="21">
        <f t="shared" si="12"/>
        <v>12</v>
      </c>
      <c r="H37" s="21">
        <f t="shared" si="12"/>
        <v>29</v>
      </c>
      <c r="I37" s="18">
        <f t="shared" si="0"/>
        <v>63.291139240506332</v>
      </c>
      <c r="J37" s="18">
        <f t="shared" si="1"/>
        <v>48.101265822784811</v>
      </c>
      <c r="K37" s="19">
        <f t="shared" si="2"/>
        <v>3.4177215189873418</v>
      </c>
    </row>
    <row r="38" spans="1:11" ht="15.75" x14ac:dyDescent="0.25">
      <c r="A38" s="38" t="s">
        <v>28</v>
      </c>
      <c r="B38" s="3" t="s">
        <v>14</v>
      </c>
      <c r="C38" s="3">
        <v>26</v>
      </c>
      <c r="D38" s="3">
        <v>25</v>
      </c>
      <c r="E38" s="3">
        <v>8</v>
      </c>
      <c r="F38" s="3">
        <v>10</v>
      </c>
      <c r="G38" s="3">
        <v>7</v>
      </c>
      <c r="H38" s="3">
        <v>0</v>
      </c>
      <c r="I38" s="3">
        <f t="shared" si="0"/>
        <v>100</v>
      </c>
      <c r="J38" s="6">
        <f t="shared" si="1"/>
        <v>72</v>
      </c>
      <c r="K38" s="3">
        <f t="shared" si="2"/>
        <v>4.04</v>
      </c>
    </row>
    <row r="39" spans="1:11" ht="15.75" x14ac:dyDescent="0.25">
      <c r="A39" s="39"/>
      <c r="B39" s="3" t="s">
        <v>15</v>
      </c>
      <c r="C39" s="3">
        <v>25</v>
      </c>
      <c r="D39" s="3">
        <v>25</v>
      </c>
      <c r="E39" s="3">
        <v>0</v>
      </c>
      <c r="F39" s="3">
        <v>11</v>
      </c>
      <c r="G39" s="3">
        <v>12</v>
      </c>
      <c r="H39" s="3">
        <v>2</v>
      </c>
      <c r="I39" s="6">
        <f t="shared" si="0"/>
        <v>92</v>
      </c>
      <c r="J39" s="6">
        <f t="shared" si="1"/>
        <v>44</v>
      </c>
      <c r="K39" s="3">
        <f t="shared" si="2"/>
        <v>3.36</v>
      </c>
    </row>
    <row r="40" spans="1:11" ht="15.75" x14ac:dyDescent="0.25">
      <c r="A40" s="39"/>
      <c r="B40" s="3" t="s">
        <v>16</v>
      </c>
      <c r="C40" s="3">
        <v>25</v>
      </c>
      <c r="D40" s="3">
        <v>24</v>
      </c>
      <c r="E40" s="3">
        <v>1</v>
      </c>
      <c r="F40" s="3">
        <v>3</v>
      </c>
      <c r="G40" s="3">
        <v>17</v>
      </c>
      <c r="H40" s="3">
        <v>3</v>
      </c>
      <c r="I40" s="6">
        <f t="shared" si="0"/>
        <v>87.5</v>
      </c>
      <c r="J40" s="6">
        <f t="shared" si="1"/>
        <v>16.666666666666664</v>
      </c>
      <c r="K40" s="5">
        <f t="shared" si="2"/>
        <v>3.0833333333333335</v>
      </c>
    </row>
    <row r="41" spans="1:11" s="10" customFormat="1" ht="15.75" x14ac:dyDescent="0.25">
      <c r="A41" s="39"/>
      <c r="B41" s="7" t="s">
        <v>33</v>
      </c>
      <c r="C41" s="7">
        <f t="shared" ref="C41:H41" si="13">SUM(C38:C40)</f>
        <v>76</v>
      </c>
      <c r="D41" s="7">
        <f t="shared" si="13"/>
        <v>74</v>
      </c>
      <c r="E41" s="7">
        <f t="shared" si="13"/>
        <v>9</v>
      </c>
      <c r="F41" s="7">
        <f t="shared" si="13"/>
        <v>24</v>
      </c>
      <c r="G41" s="7">
        <f t="shared" si="13"/>
        <v>36</v>
      </c>
      <c r="H41" s="7">
        <f t="shared" si="13"/>
        <v>5</v>
      </c>
      <c r="I41" s="8">
        <f t="shared" si="0"/>
        <v>93.243243243243242</v>
      </c>
      <c r="J41" s="8">
        <f t="shared" si="1"/>
        <v>44.594594594594597</v>
      </c>
      <c r="K41" s="9">
        <f t="shared" si="2"/>
        <v>3.5</v>
      </c>
    </row>
    <row r="42" spans="1:11" ht="15.75" x14ac:dyDescent="0.25">
      <c r="A42" s="39"/>
      <c r="B42" s="3" t="s">
        <v>17</v>
      </c>
      <c r="C42" s="3">
        <v>23</v>
      </c>
      <c r="D42" s="3">
        <v>20</v>
      </c>
      <c r="E42" s="3">
        <v>0</v>
      </c>
      <c r="F42" s="3">
        <v>12</v>
      </c>
      <c r="G42" s="3">
        <v>8</v>
      </c>
      <c r="H42" s="3">
        <v>0</v>
      </c>
      <c r="I42" s="3">
        <f t="shared" si="0"/>
        <v>100</v>
      </c>
      <c r="J42" s="3">
        <f t="shared" si="1"/>
        <v>60</v>
      </c>
      <c r="K42" s="3">
        <f t="shared" si="2"/>
        <v>3.6</v>
      </c>
    </row>
    <row r="43" spans="1:11" ht="15.75" x14ac:dyDescent="0.25">
      <c r="A43" s="39"/>
      <c r="B43" s="3" t="s">
        <v>18</v>
      </c>
      <c r="C43" s="3">
        <v>19</v>
      </c>
      <c r="D43" s="3">
        <v>19</v>
      </c>
      <c r="E43" s="3">
        <v>3</v>
      </c>
      <c r="F43" s="3">
        <v>6</v>
      </c>
      <c r="G43" s="3">
        <v>10</v>
      </c>
      <c r="H43" s="3">
        <v>0</v>
      </c>
      <c r="I43" s="3">
        <f t="shared" si="0"/>
        <v>100</v>
      </c>
      <c r="J43" s="6">
        <f t="shared" si="1"/>
        <v>47.368421052631575</v>
      </c>
      <c r="K43" s="5">
        <f t="shared" si="2"/>
        <v>3.6315789473684212</v>
      </c>
    </row>
    <row r="44" spans="1:11" ht="15.75" x14ac:dyDescent="0.25">
      <c r="A44" s="39"/>
      <c r="B44" s="3" t="s">
        <v>19</v>
      </c>
      <c r="C44" s="3">
        <v>22</v>
      </c>
      <c r="D44" s="3">
        <v>22</v>
      </c>
      <c r="E44" s="3">
        <v>0</v>
      </c>
      <c r="F44" s="3">
        <v>0</v>
      </c>
      <c r="G44" s="3">
        <v>8</v>
      </c>
      <c r="H44" s="3">
        <v>14</v>
      </c>
      <c r="I44" s="6">
        <f t="shared" si="0"/>
        <v>36.363636363636367</v>
      </c>
      <c r="J44" s="3">
        <f t="shared" si="1"/>
        <v>0</v>
      </c>
      <c r="K44" s="5">
        <f t="shared" si="2"/>
        <v>2.3636363636363638</v>
      </c>
    </row>
    <row r="45" spans="1:11" ht="15.75" x14ac:dyDescent="0.25">
      <c r="A45" s="39"/>
      <c r="B45" s="3" t="s">
        <v>20</v>
      </c>
      <c r="C45" s="3">
        <v>22</v>
      </c>
      <c r="D45" s="3">
        <v>22</v>
      </c>
      <c r="E45" s="3">
        <v>1</v>
      </c>
      <c r="F45" s="3">
        <v>4</v>
      </c>
      <c r="G45" s="3">
        <v>12</v>
      </c>
      <c r="H45" s="3">
        <v>5</v>
      </c>
      <c r="I45" s="6">
        <f t="shared" si="0"/>
        <v>77.272727272727266</v>
      </c>
      <c r="J45" s="6">
        <f t="shared" si="1"/>
        <v>22.727272727272727</v>
      </c>
      <c r="K45" s="5">
        <f t="shared" si="2"/>
        <v>3.0454545454545454</v>
      </c>
    </row>
    <row r="46" spans="1:11" s="10" customFormat="1" ht="15.75" x14ac:dyDescent="0.25">
      <c r="A46" s="39"/>
      <c r="B46" s="7" t="s">
        <v>34</v>
      </c>
      <c r="C46" s="7">
        <f t="shared" ref="C46:H46" si="14">SUM(C42:C45)</f>
        <v>86</v>
      </c>
      <c r="D46" s="7">
        <f t="shared" si="14"/>
        <v>83</v>
      </c>
      <c r="E46" s="7">
        <f t="shared" si="14"/>
        <v>4</v>
      </c>
      <c r="F46" s="7">
        <f t="shared" si="14"/>
        <v>22</v>
      </c>
      <c r="G46" s="7">
        <f t="shared" si="14"/>
        <v>38</v>
      </c>
      <c r="H46" s="7">
        <f t="shared" si="14"/>
        <v>19</v>
      </c>
      <c r="I46" s="8">
        <f t="shared" si="0"/>
        <v>77.108433734939766</v>
      </c>
      <c r="J46" s="8">
        <f t="shared" si="1"/>
        <v>31.325301204819279</v>
      </c>
      <c r="K46" s="9">
        <f t="shared" si="2"/>
        <v>3.1325301204819276</v>
      </c>
    </row>
    <row r="47" spans="1:11" ht="15.75" x14ac:dyDescent="0.25">
      <c r="A47" s="39"/>
      <c r="B47" s="3" t="s">
        <v>21</v>
      </c>
      <c r="C47" s="3">
        <v>24</v>
      </c>
      <c r="D47" s="3">
        <v>22</v>
      </c>
      <c r="E47" s="3">
        <v>3</v>
      </c>
      <c r="F47" s="3">
        <v>14</v>
      </c>
      <c r="G47" s="3">
        <v>5</v>
      </c>
      <c r="H47" s="3">
        <v>0</v>
      </c>
      <c r="I47" s="3">
        <f t="shared" si="0"/>
        <v>100</v>
      </c>
      <c r="J47" s="3">
        <f t="shared" si="1"/>
        <v>77.272727272727266</v>
      </c>
      <c r="K47" s="3">
        <f t="shared" si="2"/>
        <v>3.9090909090909092</v>
      </c>
    </row>
    <row r="48" spans="1:11" ht="15.75" x14ac:dyDescent="0.25">
      <c r="A48" s="39"/>
      <c r="B48" s="3" t="s">
        <v>22</v>
      </c>
      <c r="C48" s="3">
        <v>21</v>
      </c>
      <c r="D48" s="3">
        <v>20</v>
      </c>
      <c r="E48" s="3">
        <v>0</v>
      </c>
      <c r="F48" s="3">
        <v>11</v>
      </c>
      <c r="G48" s="3">
        <v>9</v>
      </c>
      <c r="H48" s="3">
        <v>0</v>
      </c>
      <c r="I48" s="3">
        <f t="shared" si="0"/>
        <v>100</v>
      </c>
      <c r="J48" s="3">
        <f t="shared" si="1"/>
        <v>55.000000000000007</v>
      </c>
      <c r="K48" s="3">
        <f t="shared" si="2"/>
        <v>3.55</v>
      </c>
    </row>
    <row r="49" spans="1:11" s="10" customFormat="1" ht="15.75" x14ac:dyDescent="0.25">
      <c r="A49" s="39"/>
      <c r="B49" s="7" t="s">
        <v>35</v>
      </c>
      <c r="C49" s="7">
        <f t="shared" ref="C49:H49" si="15">SUM(C47:C48)</f>
        <v>45</v>
      </c>
      <c r="D49" s="7">
        <f t="shared" si="15"/>
        <v>42</v>
      </c>
      <c r="E49" s="7">
        <f t="shared" si="15"/>
        <v>3</v>
      </c>
      <c r="F49" s="7">
        <f t="shared" si="15"/>
        <v>25</v>
      </c>
      <c r="G49" s="7">
        <f t="shared" si="15"/>
        <v>14</v>
      </c>
      <c r="H49" s="7">
        <f t="shared" si="15"/>
        <v>0</v>
      </c>
      <c r="I49" s="7">
        <f t="shared" si="0"/>
        <v>100</v>
      </c>
      <c r="J49" s="7">
        <f t="shared" si="1"/>
        <v>66.666666666666657</v>
      </c>
      <c r="K49" s="7">
        <f t="shared" si="2"/>
        <v>3.7380952380952381</v>
      </c>
    </row>
    <row r="50" spans="1:11" s="20" customFormat="1" ht="15.75" x14ac:dyDescent="0.25">
      <c r="A50" s="40" t="s">
        <v>28</v>
      </c>
      <c r="B50" s="17" t="s">
        <v>23</v>
      </c>
      <c r="C50" s="17">
        <f>C41+C46+C49</f>
        <v>207</v>
      </c>
      <c r="D50" s="17">
        <f>D41+D46+D49</f>
        <v>199</v>
      </c>
      <c r="E50" s="17">
        <f t="shared" ref="E50:H50" si="16">E41+E46+E49</f>
        <v>16</v>
      </c>
      <c r="F50" s="17">
        <f t="shared" si="16"/>
        <v>71</v>
      </c>
      <c r="G50" s="17">
        <f t="shared" si="16"/>
        <v>88</v>
      </c>
      <c r="H50" s="17">
        <f t="shared" si="16"/>
        <v>24</v>
      </c>
      <c r="I50" s="17">
        <f t="shared" si="0"/>
        <v>87.939698492462313</v>
      </c>
      <c r="J50" s="17">
        <f t="shared" si="1"/>
        <v>43.718592964824118</v>
      </c>
      <c r="K50" s="17">
        <f t="shared" si="2"/>
        <v>3.3969849246231156</v>
      </c>
    </row>
    <row r="51" spans="1:11" ht="15.75" x14ac:dyDescent="0.25">
      <c r="A51" s="38" t="s">
        <v>31</v>
      </c>
      <c r="B51" s="3" t="s">
        <v>17</v>
      </c>
      <c r="C51" s="3">
        <v>23</v>
      </c>
      <c r="D51" s="3">
        <v>21</v>
      </c>
      <c r="E51" s="3">
        <v>3</v>
      </c>
      <c r="F51" s="3">
        <v>9</v>
      </c>
      <c r="G51" s="3">
        <v>9</v>
      </c>
      <c r="H51" s="3">
        <v>0</v>
      </c>
      <c r="I51" s="3">
        <f t="shared" si="0"/>
        <v>100</v>
      </c>
      <c r="J51" s="6">
        <f t="shared" si="1"/>
        <v>57.142857142857139</v>
      </c>
      <c r="K51" s="5">
        <f t="shared" si="2"/>
        <v>3.7142857142857144</v>
      </c>
    </row>
    <row r="52" spans="1:11" ht="15.75" x14ac:dyDescent="0.25">
      <c r="A52" s="39"/>
      <c r="B52" s="3" t="s">
        <v>18</v>
      </c>
      <c r="C52" s="3">
        <v>19</v>
      </c>
      <c r="D52" s="3">
        <v>19</v>
      </c>
      <c r="E52" s="3">
        <v>1</v>
      </c>
      <c r="F52" s="3">
        <v>5</v>
      </c>
      <c r="G52" s="3">
        <v>12</v>
      </c>
      <c r="H52" s="3">
        <v>1</v>
      </c>
      <c r="I52" s="6">
        <f t="shared" si="0"/>
        <v>94.73684210526315</v>
      </c>
      <c r="J52" s="6">
        <f t="shared" si="1"/>
        <v>31.578947368421051</v>
      </c>
      <c r="K52" s="5">
        <f t="shared" si="2"/>
        <v>3.3157894736842106</v>
      </c>
    </row>
    <row r="53" spans="1:11" ht="15.75" x14ac:dyDescent="0.25">
      <c r="A53" s="39"/>
      <c r="B53" s="3" t="s">
        <v>19</v>
      </c>
      <c r="C53" s="3">
        <v>22</v>
      </c>
      <c r="D53" s="3">
        <v>21</v>
      </c>
      <c r="E53" s="3">
        <v>0</v>
      </c>
      <c r="F53" s="3">
        <v>0</v>
      </c>
      <c r="G53" s="3">
        <v>14</v>
      </c>
      <c r="H53" s="3">
        <v>7</v>
      </c>
      <c r="I53" s="6">
        <f t="shared" si="0"/>
        <v>66.666666666666657</v>
      </c>
      <c r="J53" s="3">
        <f t="shared" si="1"/>
        <v>0</v>
      </c>
      <c r="K53" s="5">
        <f t="shared" si="2"/>
        <v>2.6666666666666665</v>
      </c>
    </row>
    <row r="54" spans="1:11" ht="15.75" x14ac:dyDescent="0.25">
      <c r="A54" s="39"/>
      <c r="B54" s="3" t="s">
        <v>20</v>
      </c>
      <c r="C54" s="3">
        <v>22</v>
      </c>
      <c r="D54" s="3">
        <v>22</v>
      </c>
      <c r="E54" s="3">
        <v>0</v>
      </c>
      <c r="F54" s="3">
        <v>2</v>
      </c>
      <c r="G54" s="3">
        <v>11</v>
      </c>
      <c r="H54" s="3">
        <v>9</v>
      </c>
      <c r="I54" s="6">
        <f t="shared" si="0"/>
        <v>59.090909090909093</v>
      </c>
      <c r="J54" s="5">
        <f t="shared" si="1"/>
        <v>9.0909090909090917</v>
      </c>
      <c r="K54" s="5">
        <f t="shared" si="2"/>
        <v>2.6818181818181817</v>
      </c>
    </row>
    <row r="55" spans="1:11" s="10" customFormat="1" ht="15.75" x14ac:dyDescent="0.25">
      <c r="A55" s="39"/>
      <c r="B55" s="7" t="s">
        <v>34</v>
      </c>
      <c r="C55" s="7">
        <f t="shared" ref="C55:H55" si="17">SUM(C51:C54)</f>
        <v>86</v>
      </c>
      <c r="D55" s="7">
        <f t="shared" si="17"/>
        <v>83</v>
      </c>
      <c r="E55" s="7">
        <f t="shared" si="17"/>
        <v>4</v>
      </c>
      <c r="F55" s="7">
        <f t="shared" si="17"/>
        <v>16</v>
      </c>
      <c r="G55" s="7">
        <f t="shared" si="17"/>
        <v>46</v>
      </c>
      <c r="H55" s="7">
        <f t="shared" si="17"/>
        <v>17</v>
      </c>
      <c r="I55" s="8">
        <f t="shared" si="0"/>
        <v>79.518072289156621</v>
      </c>
      <c r="J55" s="8">
        <f t="shared" si="1"/>
        <v>24.096385542168676</v>
      </c>
      <c r="K55" s="9">
        <f t="shared" si="2"/>
        <v>3.0843373493975905</v>
      </c>
    </row>
    <row r="56" spans="1:11" ht="15.75" x14ac:dyDescent="0.25">
      <c r="A56" s="39"/>
      <c r="B56" s="3" t="s">
        <v>21</v>
      </c>
      <c r="C56" s="3">
        <v>24</v>
      </c>
      <c r="D56" s="3">
        <v>23</v>
      </c>
      <c r="E56" s="3">
        <v>0</v>
      </c>
      <c r="F56" s="3">
        <v>3</v>
      </c>
      <c r="G56" s="3">
        <v>15</v>
      </c>
      <c r="H56" s="3">
        <v>5</v>
      </c>
      <c r="I56" s="6">
        <f t="shared" si="0"/>
        <v>78.260869565217391</v>
      </c>
      <c r="J56" s="6">
        <f t="shared" si="1"/>
        <v>13.043478260869565</v>
      </c>
      <c r="K56" s="5">
        <f t="shared" si="2"/>
        <v>2.9130434782608696</v>
      </c>
    </row>
    <row r="57" spans="1:11" ht="15.75" x14ac:dyDescent="0.25">
      <c r="A57" s="39"/>
      <c r="B57" s="3" t="s">
        <v>22</v>
      </c>
      <c r="C57" s="3">
        <v>21</v>
      </c>
      <c r="D57" s="3">
        <v>21</v>
      </c>
      <c r="E57" s="3">
        <v>0</v>
      </c>
      <c r="F57" s="3">
        <v>1</v>
      </c>
      <c r="G57" s="3">
        <v>10</v>
      </c>
      <c r="H57" s="3">
        <v>10</v>
      </c>
      <c r="I57" s="6">
        <f t="shared" si="0"/>
        <v>52.380952380952387</v>
      </c>
      <c r="J57" s="6">
        <f t="shared" si="1"/>
        <v>4.7619047619047619</v>
      </c>
      <c r="K57" s="5">
        <f t="shared" si="2"/>
        <v>2.5714285714285716</v>
      </c>
    </row>
    <row r="58" spans="1:11" s="10" customFormat="1" ht="15.75" x14ac:dyDescent="0.25">
      <c r="A58" s="39"/>
      <c r="B58" s="7" t="s">
        <v>35</v>
      </c>
      <c r="C58" s="7">
        <f t="shared" ref="C58:H58" si="18">SUM(C56:C57)</f>
        <v>45</v>
      </c>
      <c r="D58" s="7">
        <f t="shared" si="18"/>
        <v>44</v>
      </c>
      <c r="E58" s="7">
        <f t="shared" si="18"/>
        <v>0</v>
      </c>
      <c r="F58" s="7">
        <f t="shared" si="18"/>
        <v>4</v>
      </c>
      <c r="G58" s="7">
        <f t="shared" si="18"/>
        <v>25</v>
      </c>
      <c r="H58" s="7">
        <f t="shared" si="18"/>
        <v>15</v>
      </c>
      <c r="I58" s="8">
        <f t="shared" si="0"/>
        <v>65.909090909090907</v>
      </c>
      <c r="J58" s="8">
        <f t="shared" si="1"/>
        <v>9.0909090909090917</v>
      </c>
      <c r="K58" s="7">
        <f t="shared" si="2"/>
        <v>2.75</v>
      </c>
    </row>
    <row r="59" spans="1:11" s="31" customFormat="1" ht="15.75" x14ac:dyDescent="0.25">
      <c r="A59" s="40" t="s">
        <v>31</v>
      </c>
      <c r="B59" s="28" t="s">
        <v>23</v>
      </c>
      <c r="C59" s="28">
        <f>C55+C58</f>
        <v>131</v>
      </c>
      <c r="D59" s="28">
        <f t="shared" ref="D59:H59" si="19">D55+D58</f>
        <v>127</v>
      </c>
      <c r="E59" s="28">
        <f t="shared" si="19"/>
        <v>4</v>
      </c>
      <c r="F59" s="28">
        <f t="shared" si="19"/>
        <v>20</v>
      </c>
      <c r="G59" s="28">
        <f t="shared" si="19"/>
        <v>71</v>
      </c>
      <c r="H59" s="28">
        <f t="shared" si="19"/>
        <v>32</v>
      </c>
      <c r="I59" s="29">
        <f t="shared" si="0"/>
        <v>74.803149606299215</v>
      </c>
      <c r="J59" s="29">
        <f t="shared" si="1"/>
        <v>18.897637795275589</v>
      </c>
      <c r="K59" s="30">
        <f t="shared" si="2"/>
        <v>2.9685039370078741</v>
      </c>
    </row>
    <row r="60" spans="1:11" ht="15.75" x14ac:dyDescent="0.25">
      <c r="A60" s="38" t="s">
        <v>29</v>
      </c>
      <c r="B60" s="3" t="s">
        <v>14</v>
      </c>
      <c r="C60" s="3">
        <v>26</v>
      </c>
      <c r="D60" s="3">
        <v>25</v>
      </c>
      <c r="E60" s="3">
        <v>2</v>
      </c>
      <c r="F60" s="3">
        <v>16</v>
      </c>
      <c r="G60" s="3">
        <v>7</v>
      </c>
      <c r="H60" s="3">
        <v>0</v>
      </c>
      <c r="I60" s="3">
        <f t="shared" si="0"/>
        <v>100</v>
      </c>
      <c r="J60" s="3">
        <f t="shared" si="1"/>
        <v>72</v>
      </c>
      <c r="K60" s="3">
        <f t="shared" si="2"/>
        <v>3.8</v>
      </c>
    </row>
    <row r="61" spans="1:11" ht="15.75" x14ac:dyDescent="0.25">
      <c r="A61" s="39"/>
      <c r="B61" s="3" t="s">
        <v>15</v>
      </c>
      <c r="C61" s="3">
        <v>25</v>
      </c>
      <c r="D61" s="3">
        <v>25</v>
      </c>
      <c r="E61" s="3">
        <v>1</v>
      </c>
      <c r="F61" s="3">
        <v>12</v>
      </c>
      <c r="G61" s="3">
        <v>12</v>
      </c>
      <c r="H61" s="3">
        <v>0</v>
      </c>
      <c r="I61" s="3">
        <f t="shared" si="0"/>
        <v>100</v>
      </c>
      <c r="J61" s="3">
        <f t="shared" si="1"/>
        <v>52</v>
      </c>
      <c r="K61" s="3">
        <f t="shared" si="2"/>
        <v>3.56</v>
      </c>
    </row>
    <row r="62" spans="1:11" ht="15.75" x14ac:dyDescent="0.25">
      <c r="A62" s="39"/>
      <c r="B62" s="3" t="s">
        <v>16</v>
      </c>
      <c r="C62" s="3">
        <v>25</v>
      </c>
      <c r="D62" s="3">
        <v>25</v>
      </c>
      <c r="E62" s="3">
        <v>0</v>
      </c>
      <c r="F62" s="3">
        <v>5</v>
      </c>
      <c r="G62" s="3">
        <v>15</v>
      </c>
      <c r="H62" s="3">
        <v>4</v>
      </c>
      <c r="I62" s="3">
        <f t="shared" si="0"/>
        <v>80</v>
      </c>
      <c r="J62" s="3">
        <f t="shared" si="1"/>
        <v>20</v>
      </c>
      <c r="K62" s="3">
        <f t="shared" si="2"/>
        <v>2.92</v>
      </c>
    </row>
    <row r="63" spans="1:11" s="10" customFormat="1" ht="15.75" x14ac:dyDescent="0.25">
      <c r="A63" s="39"/>
      <c r="B63" s="7" t="s">
        <v>33</v>
      </c>
      <c r="C63" s="7">
        <f t="shared" ref="C63:H63" si="20">SUM(C60:C62)</f>
        <v>76</v>
      </c>
      <c r="D63" s="7">
        <f t="shared" si="20"/>
        <v>75</v>
      </c>
      <c r="E63" s="7">
        <f t="shared" si="20"/>
        <v>3</v>
      </c>
      <c r="F63" s="7">
        <f t="shared" si="20"/>
        <v>33</v>
      </c>
      <c r="G63" s="7">
        <f t="shared" si="20"/>
        <v>34</v>
      </c>
      <c r="H63" s="7">
        <f t="shared" si="20"/>
        <v>4</v>
      </c>
      <c r="I63" s="8">
        <f t="shared" si="0"/>
        <v>93.333333333333329</v>
      </c>
      <c r="J63" s="7">
        <f t="shared" si="1"/>
        <v>48</v>
      </c>
      <c r="K63" s="9">
        <f t="shared" si="2"/>
        <v>3.4266666666666667</v>
      </c>
    </row>
    <row r="64" spans="1:11" ht="15.75" x14ac:dyDescent="0.25">
      <c r="A64" s="39"/>
      <c r="B64" s="3" t="s">
        <v>17</v>
      </c>
      <c r="C64" s="3">
        <v>23</v>
      </c>
      <c r="D64" s="3">
        <v>22</v>
      </c>
      <c r="E64" s="3">
        <v>7</v>
      </c>
      <c r="F64" s="3">
        <v>11</v>
      </c>
      <c r="G64" s="3">
        <v>4</v>
      </c>
      <c r="H64" s="3">
        <v>0</v>
      </c>
      <c r="I64" s="3">
        <f t="shared" si="0"/>
        <v>100</v>
      </c>
      <c r="J64" s="6">
        <f t="shared" si="1"/>
        <v>81.818181818181827</v>
      </c>
      <c r="K64" s="5">
        <f t="shared" si="2"/>
        <v>4.1363636363636367</v>
      </c>
    </row>
    <row r="65" spans="1:11" ht="15.75" x14ac:dyDescent="0.25">
      <c r="A65" s="39"/>
      <c r="B65" s="3" t="s">
        <v>18</v>
      </c>
      <c r="C65" s="3">
        <v>19</v>
      </c>
      <c r="D65" s="3">
        <v>19</v>
      </c>
      <c r="E65" s="3">
        <v>5</v>
      </c>
      <c r="F65" s="3">
        <v>10</v>
      </c>
      <c r="G65" s="3">
        <v>4</v>
      </c>
      <c r="H65" s="3">
        <v>0</v>
      </c>
      <c r="I65" s="3">
        <f t="shared" si="0"/>
        <v>100</v>
      </c>
      <c r="J65" s="6">
        <f t="shared" si="1"/>
        <v>78.94736842105263</v>
      </c>
      <c r="K65" s="5">
        <f t="shared" si="2"/>
        <v>4.0526315789473681</v>
      </c>
    </row>
    <row r="66" spans="1:11" ht="15.75" x14ac:dyDescent="0.25">
      <c r="A66" s="39"/>
      <c r="B66" s="3" t="s">
        <v>19</v>
      </c>
      <c r="C66" s="3">
        <v>22</v>
      </c>
      <c r="D66" s="3">
        <v>22</v>
      </c>
      <c r="E66" s="3">
        <v>0</v>
      </c>
      <c r="F66" s="3">
        <v>6</v>
      </c>
      <c r="G66" s="3">
        <v>16</v>
      </c>
      <c r="H66" s="3">
        <v>0</v>
      </c>
      <c r="I66" s="3">
        <f t="shared" si="0"/>
        <v>100</v>
      </c>
      <c r="J66" s="6">
        <f t="shared" si="1"/>
        <v>27.27272727272727</v>
      </c>
      <c r="K66" s="5">
        <f t="shared" si="2"/>
        <v>3.2727272727272729</v>
      </c>
    </row>
    <row r="67" spans="1:11" ht="15.75" x14ac:dyDescent="0.25">
      <c r="A67" s="39"/>
      <c r="B67" s="3" t="s">
        <v>20</v>
      </c>
      <c r="C67" s="3">
        <v>22</v>
      </c>
      <c r="D67" s="3">
        <v>22</v>
      </c>
      <c r="E67" s="3">
        <v>0</v>
      </c>
      <c r="F67" s="3">
        <v>3</v>
      </c>
      <c r="G67" s="3">
        <v>15</v>
      </c>
      <c r="H67" s="3">
        <v>4</v>
      </c>
      <c r="I67" s="6">
        <f t="shared" si="0"/>
        <v>81.818181818181827</v>
      </c>
      <c r="J67" s="6">
        <f t="shared" si="1"/>
        <v>13.636363636363635</v>
      </c>
      <c r="K67" s="5">
        <f t="shared" si="2"/>
        <v>2.9545454545454546</v>
      </c>
    </row>
    <row r="68" spans="1:11" s="10" customFormat="1" ht="15.75" x14ac:dyDescent="0.25">
      <c r="A68" s="39"/>
      <c r="B68" s="7" t="s">
        <v>34</v>
      </c>
      <c r="C68" s="7">
        <f t="shared" ref="C68:H68" si="21">SUM(C64:C67)</f>
        <v>86</v>
      </c>
      <c r="D68" s="7">
        <f t="shared" si="21"/>
        <v>85</v>
      </c>
      <c r="E68" s="7">
        <f t="shared" si="21"/>
        <v>12</v>
      </c>
      <c r="F68" s="7">
        <f t="shared" si="21"/>
        <v>30</v>
      </c>
      <c r="G68" s="7">
        <f t="shared" si="21"/>
        <v>39</v>
      </c>
      <c r="H68" s="7">
        <f t="shared" si="21"/>
        <v>4</v>
      </c>
      <c r="I68" s="8">
        <f t="shared" si="0"/>
        <v>95.294117647058812</v>
      </c>
      <c r="J68" s="8">
        <f t="shared" si="1"/>
        <v>49.411764705882355</v>
      </c>
      <c r="K68" s="9">
        <f t="shared" si="2"/>
        <v>3.5882352941176472</v>
      </c>
    </row>
    <row r="69" spans="1:11" ht="15.75" x14ac:dyDescent="0.25">
      <c r="A69" s="39"/>
      <c r="B69" s="3" t="s">
        <v>21</v>
      </c>
      <c r="C69" s="3">
        <v>24</v>
      </c>
      <c r="D69" s="3">
        <v>24</v>
      </c>
      <c r="E69" s="3">
        <v>3</v>
      </c>
      <c r="F69" s="3">
        <v>9</v>
      </c>
      <c r="G69" s="3">
        <v>10</v>
      </c>
      <c r="H69" s="3">
        <v>2</v>
      </c>
      <c r="I69" s="3">
        <f t="shared" si="0"/>
        <v>91.666666666666657</v>
      </c>
      <c r="J69" s="3">
        <f t="shared" si="1"/>
        <v>50</v>
      </c>
      <c r="K69" s="5">
        <f t="shared" si="2"/>
        <v>3.5416666666666665</v>
      </c>
    </row>
    <row r="70" spans="1:11" ht="15.75" x14ac:dyDescent="0.25">
      <c r="A70" s="39"/>
      <c r="B70" s="3" t="s">
        <v>22</v>
      </c>
      <c r="C70" s="3">
        <v>21</v>
      </c>
      <c r="D70" s="3">
        <v>21</v>
      </c>
      <c r="E70" s="3">
        <v>3</v>
      </c>
      <c r="F70" s="3">
        <v>15</v>
      </c>
      <c r="G70" s="3">
        <v>3</v>
      </c>
      <c r="H70" s="3">
        <v>0</v>
      </c>
      <c r="I70" s="3">
        <f t="shared" ref="I70:I84" si="22">(E70+F70+G70)/D70*100</f>
        <v>100</v>
      </c>
      <c r="J70" s="6">
        <f t="shared" ref="J70:J84" si="23">(E70+F70)/D70*100</f>
        <v>85.714285714285708</v>
      </c>
      <c r="K70" s="3">
        <f t="shared" ref="K70:K84" si="24">(5*E70+4*F70+3*G70+2*H70)/D70</f>
        <v>4</v>
      </c>
    </row>
    <row r="71" spans="1:11" s="10" customFormat="1" ht="15.75" x14ac:dyDescent="0.25">
      <c r="A71" s="39"/>
      <c r="B71" s="7" t="s">
        <v>35</v>
      </c>
      <c r="C71" s="7">
        <f t="shared" ref="C71:H71" si="25">SUM(C69:C70)</f>
        <v>45</v>
      </c>
      <c r="D71" s="7">
        <f t="shared" si="25"/>
        <v>45</v>
      </c>
      <c r="E71" s="7">
        <f t="shared" si="25"/>
        <v>6</v>
      </c>
      <c r="F71" s="7">
        <f t="shared" si="25"/>
        <v>24</v>
      </c>
      <c r="G71" s="7">
        <f t="shared" si="25"/>
        <v>13</v>
      </c>
      <c r="H71" s="7">
        <f t="shared" si="25"/>
        <v>2</v>
      </c>
      <c r="I71" s="8">
        <f t="shared" si="22"/>
        <v>95.555555555555557</v>
      </c>
      <c r="J71" s="8">
        <f t="shared" si="23"/>
        <v>66.666666666666657</v>
      </c>
      <c r="K71" s="9">
        <f t="shared" si="24"/>
        <v>3.7555555555555555</v>
      </c>
    </row>
    <row r="72" spans="1:11" s="31" customFormat="1" ht="15.75" x14ac:dyDescent="0.25">
      <c r="A72" s="40" t="s">
        <v>29</v>
      </c>
      <c r="B72" s="28" t="s">
        <v>23</v>
      </c>
      <c r="C72" s="28">
        <f>C63+C68+C71</f>
        <v>207</v>
      </c>
      <c r="D72" s="28">
        <f>C63+C68+C71</f>
        <v>207</v>
      </c>
      <c r="E72" s="28">
        <f>E63+E68+E71</f>
        <v>21</v>
      </c>
      <c r="F72" s="28">
        <f t="shared" ref="F72:H72" si="26">F63+F68+F71</f>
        <v>87</v>
      </c>
      <c r="G72" s="28">
        <f t="shared" si="26"/>
        <v>86</v>
      </c>
      <c r="H72" s="28">
        <f t="shared" si="26"/>
        <v>10</v>
      </c>
      <c r="I72" s="29">
        <f t="shared" si="22"/>
        <v>93.719806763285035</v>
      </c>
      <c r="J72" s="29">
        <f t="shared" si="23"/>
        <v>52.173913043478258</v>
      </c>
      <c r="K72" s="30">
        <f t="shared" si="24"/>
        <v>3.531400966183575</v>
      </c>
    </row>
    <row r="73" spans="1:11" ht="15.75" x14ac:dyDescent="0.25">
      <c r="A73" s="38" t="s">
        <v>32</v>
      </c>
      <c r="B73" s="3" t="s">
        <v>17</v>
      </c>
      <c r="C73" s="3">
        <v>23</v>
      </c>
      <c r="D73" s="3">
        <v>20</v>
      </c>
      <c r="E73" s="3">
        <v>4</v>
      </c>
      <c r="F73" s="3">
        <v>9</v>
      </c>
      <c r="G73" s="3">
        <v>7</v>
      </c>
      <c r="H73" s="3">
        <v>0</v>
      </c>
      <c r="I73" s="3">
        <f t="shared" si="22"/>
        <v>100</v>
      </c>
      <c r="J73" s="3">
        <f t="shared" si="23"/>
        <v>65</v>
      </c>
      <c r="K73" s="3">
        <f t="shared" si="24"/>
        <v>3.85</v>
      </c>
    </row>
    <row r="74" spans="1:11" ht="15.75" x14ac:dyDescent="0.25">
      <c r="A74" s="39"/>
      <c r="B74" s="3" t="s">
        <v>18</v>
      </c>
      <c r="C74" s="3">
        <v>19</v>
      </c>
      <c r="D74" s="3">
        <v>19</v>
      </c>
      <c r="E74" s="3">
        <v>5</v>
      </c>
      <c r="F74" s="3">
        <v>12</v>
      </c>
      <c r="G74" s="3">
        <v>2</v>
      </c>
      <c r="H74" s="3">
        <v>0</v>
      </c>
      <c r="I74" s="3">
        <f t="shared" si="22"/>
        <v>100</v>
      </c>
      <c r="J74" s="6">
        <f t="shared" si="23"/>
        <v>89.473684210526315</v>
      </c>
      <c r="K74" s="5">
        <f t="shared" si="24"/>
        <v>4.1578947368421053</v>
      </c>
    </row>
    <row r="75" spans="1:11" ht="15.75" x14ac:dyDescent="0.25">
      <c r="A75" s="39"/>
      <c r="B75" s="3" t="s">
        <v>19</v>
      </c>
      <c r="C75" s="3">
        <v>22</v>
      </c>
      <c r="D75" s="3">
        <v>21</v>
      </c>
      <c r="E75" s="3">
        <v>0</v>
      </c>
      <c r="F75" s="3">
        <v>8</v>
      </c>
      <c r="G75" s="3">
        <v>12</v>
      </c>
      <c r="H75" s="3">
        <v>1</v>
      </c>
      <c r="I75" s="6">
        <f t="shared" si="22"/>
        <v>95.238095238095227</v>
      </c>
      <c r="J75" s="6">
        <f t="shared" si="23"/>
        <v>38.095238095238095</v>
      </c>
      <c r="K75" s="5">
        <f t="shared" si="24"/>
        <v>3.3333333333333335</v>
      </c>
    </row>
    <row r="76" spans="1:11" ht="15.75" x14ac:dyDescent="0.25">
      <c r="A76" s="39"/>
      <c r="B76" s="3" t="s">
        <v>20</v>
      </c>
      <c r="C76" s="3">
        <v>22</v>
      </c>
      <c r="D76" s="3">
        <v>22</v>
      </c>
      <c r="E76" s="3">
        <v>2</v>
      </c>
      <c r="F76" s="3">
        <v>8</v>
      </c>
      <c r="G76" s="3">
        <v>12</v>
      </c>
      <c r="H76" s="3">
        <v>0</v>
      </c>
      <c r="I76" s="3">
        <f t="shared" si="22"/>
        <v>100</v>
      </c>
      <c r="J76" s="6">
        <f t="shared" si="23"/>
        <v>45.454545454545453</v>
      </c>
      <c r="K76" s="5">
        <f t="shared" si="24"/>
        <v>3.5454545454545454</v>
      </c>
    </row>
    <row r="77" spans="1:11" s="10" customFormat="1" ht="15.75" x14ac:dyDescent="0.25">
      <c r="A77" s="39"/>
      <c r="B77" s="7" t="s">
        <v>34</v>
      </c>
      <c r="C77" s="7">
        <f t="shared" ref="C77:H77" si="27">SUM(C73:C76)</f>
        <v>86</v>
      </c>
      <c r="D77" s="7">
        <f t="shared" si="27"/>
        <v>82</v>
      </c>
      <c r="E77" s="7">
        <f t="shared" si="27"/>
        <v>11</v>
      </c>
      <c r="F77" s="7">
        <f t="shared" si="27"/>
        <v>37</v>
      </c>
      <c r="G77" s="7">
        <f t="shared" si="27"/>
        <v>33</v>
      </c>
      <c r="H77" s="7">
        <f t="shared" si="27"/>
        <v>1</v>
      </c>
      <c r="I77" s="8">
        <f t="shared" si="22"/>
        <v>98.780487804878049</v>
      </c>
      <c r="J77" s="8">
        <f t="shared" si="23"/>
        <v>58.536585365853654</v>
      </c>
      <c r="K77" s="9">
        <f t="shared" si="24"/>
        <v>3.7073170731707319</v>
      </c>
    </row>
    <row r="78" spans="1:11" ht="15.75" x14ac:dyDescent="0.25">
      <c r="A78" s="39"/>
      <c r="B78" s="3" t="s">
        <v>21</v>
      </c>
      <c r="C78" s="3">
        <v>24</v>
      </c>
      <c r="D78" s="3">
        <v>23</v>
      </c>
      <c r="E78" s="3">
        <v>0</v>
      </c>
      <c r="F78" s="3">
        <v>9</v>
      </c>
      <c r="G78" s="3">
        <v>13</v>
      </c>
      <c r="H78" s="3">
        <v>1</v>
      </c>
      <c r="I78" s="6">
        <f t="shared" si="22"/>
        <v>95.652173913043484</v>
      </c>
      <c r="J78" s="6">
        <f t="shared" si="23"/>
        <v>39.130434782608695</v>
      </c>
      <c r="K78" s="5">
        <f t="shared" si="24"/>
        <v>3.347826086956522</v>
      </c>
    </row>
    <row r="79" spans="1:11" ht="15.75" x14ac:dyDescent="0.25">
      <c r="A79" s="39"/>
      <c r="B79" s="3" t="s">
        <v>22</v>
      </c>
      <c r="C79" s="3">
        <v>21</v>
      </c>
      <c r="D79" s="3">
        <v>21</v>
      </c>
      <c r="E79" s="3">
        <v>0</v>
      </c>
      <c r="F79" s="3">
        <v>10</v>
      </c>
      <c r="G79" s="3">
        <v>11</v>
      </c>
      <c r="H79" s="3">
        <v>0</v>
      </c>
      <c r="I79" s="3">
        <f t="shared" si="22"/>
        <v>100</v>
      </c>
      <c r="J79" s="6">
        <f t="shared" si="23"/>
        <v>47.619047619047613</v>
      </c>
      <c r="K79" s="5">
        <f t="shared" si="24"/>
        <v>3.4761904761904763</v>
      </c>
    </row>
    <row r="80" spans="1:11" s="10" customFormat="1" ht="15.75" x14ac:dyDescent="0.25">
      <c r="A80" s="39"/>
      <c r="B80" s="7" t="s">
        <v>35</v>
      </c>
      <c r="C80" s="7">
        <f t="shared" ref="C80:H80" si="28">SUM(C78:C79)</f>
        <v>45</v>
      </c>
      <c r="D80" s="7">
        <f t="shared" si="28"/>
        <v>44</v>
      </c>
      <c r="E80" s="7">
        <f t="shared" si="28"/>
        <v>0</v>
      </c>
      <c r="F80" s="7">
        <f t="shared" si="28"/>
        <v>19</v>
      </c>
      <c r="G80" s="7">
        <f t="shared" si="28"/>
        <v>24</v>
      </c>
      <c r="H80" s="7">
        <f t="shared" si="28"/>
        <v>1</v>
      </c>
      <c r="I80" s="8">
        <f t="shared" si="22"/>
        <v>97.727272727272734</v>
      </c>
      <c r="J80" s="8">
        <f t="shared" si="23"/>
        <v>43.18181818181818</v>
      </c>
      <c r="K80" s="9">
        <f t="shared" si="24"/>
        <v>3.4090909090909092</v>
      </c>
    </row>
    <row r="81" spans="1:11" s="31" customFormat="1" ht="15.75" x14ac:dyDescent="0.25">
      <c r="A81" s="40" t="s">
        <v>32</v>
      </c>
      <c r="B81" s="28" t="s">
        <v>23</v>
      </c>
      <c r="C81" s="28">
        <f>C77+C80</f>
        <v>131</v>
      </c>
      <c r="D81" s="28">
        <f>D77+D80</f>
        <v>126</v>
      </c>
      <c r="E81" s="28">
        <f t="shared" ref="E81:H81" si="29">E77+E80</f>
        <v>11</v>
      </c>
      <c r="F81" s="28">
        <f t="shared" si="29"/>
        <v>56</v>
      </c>
      <c r="G81" s="28">
        <f t="shared" si="29"/>
        <v>57</v>
      </c>
      <c r="H81" s="28">
        <f t="shared" si="29"/>
        <v>2</v>
      </c>
      <c r="I81" s="29">
        <f t="shared" si="22"/>
        <v>98.412698412698404</v>
      </c>
      <c r="J81" s="29">
        <f t="shared" si="23"/>
        <v>53.174603174603178</v>
      </c>
      <c r="K81" s="30">
        <f t="shared" si="24"/>
        <v>3.6031746031746033</v>
      </c>
    </row>
    <row r="82" spans="1:11" ht="15.75" x14ac:dyDescent="0.25">
      <c r="A82" s="38" t="s">
        <v>30</v>
      </c>
      <c r="B82" s="3" t="s">
        <v>21</v>
      </c>
      <c r="C82" s="3">
        <v>24</v>
      </c>
      <c r="D82" s="3">
        <v>24</v>
      </c>
      <c r="E82" s="3">
        <v>0</v>
      </c>
      <c r="F82" s="3">
        <v>14</v>
      </c>
      <c r="G82" s="3">
        <v>10</v>
      </c>
      <c r="H82" s="3">
        <v>0</v>
      </c>
      <c r="I82" s="3">
        <f t="shared" si="22"/>
        <v>100</v>
      </c>
      <c r="J82" s="6">
        <f t="shared" si="23"/>
        <v>58.333333333333336</v>
      </c>
      <c r="K82" s="5">
        <f t="shared" si="24"/>
        <v>3.5833333333333335</v>
      </c>
    </row>
    <row r="83" spans="1:11" ht="15.75" x14ac:dyDescent="0.25">
      <c r="A83" s="39"/>
      <c r="B83" s="3" t="s">
        <v>22</v>
      </c>
      <c r="C83" s="3">
        <v>21</v>
      </c>
      <c r="D83" s="3">
        <v>21</v>
      </c>
      <c r="E83" s="3">
        <v>0</v>
      </c>
      <c r="F83" s="3">
        <v>1</v>
      </c>
      <c r="G83" s="3">
        <v>20</v>
      </c>
      <c r="H83" s="3">
        <v>0</v>
      </c>
      <c r="I83" s="3">
        <f t="shared" si="22"/>
        <v>100</v>
      </c>
      <c r="J83" s="6">
        <f t="shared" si="23"/>
        <v>4.7619047619047619</v>
      </c>
      <c r="K83" s="5">
        <f t="shared" si="24"/>
        <v>3.0476190476190474</v>
      </c>
    </row>
    <row r="84" spans="1:11" s="31" customFormat="1" ht="15.75" x14ac:dyDescent="0.25">
      <c r="A84" s="40" t="s">
        <v>30</v>
      </c>
      <c r="B84" s="28" t="s">
        <v>35</v>
      </c>
      <c r="C84" s="28">
        <f t="shared" ref="C84:H84" si="30">SUM(C82:C83)</f>
        <v>45</v>
      </c>
      <c r="D84" s="28">
        <f t="shared" si="30"/>
        <v>45</v>
      </c>
      <c r="E84" s="28">
        <f t="shared" si="30"/>
        <v>0</v>
      </c>
      <c r="F84" s="28">
        <f t="shared" si="30"/>
        <v>15</v>
      </c>
      <c r="G84" s="28">
        <f t="shared" si="30"/>
        <v>30</v>
      </c>
      <c r="H84" s="28">
        <f t="shared" si="30"/>
        <v>0</v>
      </c>
      <c r="I84" s="28">
        <f t="shared" si="22"/>
        <v>100</v>
      </c>
      <c r="J84" s="29">
        <f t="shared" si="23"/>
        <v>33.333333333333329</v>
      </c>
      <c r="K84" s="30">
        <f t="shared" si="24"/>
        <v>3.3333333333333335</v>
      </c>
    </row>
  </sheetData>
  <pageMargins left="0.25" right="0.25" top="0.75" bottom="0.75" header="0.3" footer="0.3"/>
  <pageSetup paperSize="9" orientation="portrait" verticalDpi="4294967293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2020-02-03T09:41:53Z</dcterms:modified>
</cp:coreProperties>
</file>